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</author>
    <author>ysk</author>
  </authors>
  <commentList>
    <comment ref="C13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具体内容必须弄清</t>
        </r>
      </text>
    </comment>
    <comment ref="K27" authorId="1">
      <text>
        <r>
          <rPr>
            <sz val="9"/>
            <rFont val="宋体"/>
            <charset val="134"/>
          </rPr>
          <t xml:space="preserve">(82号)
</t>
        </r>
      </text>
    </comment>
    <comment ref="A33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项目名称变更</t>
        </r>
      </text>
    </comment>
    <comment ref="A35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项目名称变更</t>
        </r>
      </text>
    </comment>
    <comment ref="J35" authorId="0">
      <text>
        <r>
          <rPr>
            <sz val="9"/>
            <rFont val="宋体"/>
            <charset val="134"/>
          </rPr>
          <t>(7号政采)</t>
        </r>
      </text>
    </comment>
    <comment ref="A36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项目名称变更</t>
        </r>
      </text>
    </comment>
    <comment ref="A37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项目名称变更</t>
        </r>
      </text>
    </comment>
    <comment ref="I38" authorId="0">
      <text>
        <r>
          <rPr>
            <sz val="9"/>
            <rFont val="宋体"/>
            <charset val="134"/>
          </rPr>
          <t>（32号政采）</t>
        </r>
      </text>
    </comment>
    <comment ref="J38" authorId="1">
      <text>
        <r>
          <rPr>
            <sz val="9"/>
            <rFont val="宋体"/>
            <charset val="134"/>
          </rPr>
          <t>（7号政采）</t>
        </r>
      </text>
    </comment>
    <comment ref="K38" authorId="1">
      <text>
        <r>
          <rPr>
            <sz val="9"/>
            <rFont val="宋体"/>
            <charset val="134"/>
          </rPr>
          <t>（154号政采）</t>
        </r>
      </text>
    </comment>
    <comment ref="L39" authorId="1">
      <text>
        <r>
          <rPr>
            <sz val="9"/>
            <rFont val="宋体"/>
            <charset val="134"/>
          </rPr>
          <t>35</t>
        </r>
      </text>
    </comment>
    <comment ref="L43" authorId="1">
      <text>
        <r>
          <rPr>
            <sz val="9"/>
            <rFont val="宋体"/>
            <charset val="134"/>
          </rPr>
          <t>45.631759（35）+131.972625（5）</t>
        </r>
      </text>
    </comment>
    <comment ref="L44" authorId="1">
      <text>
        <r>
          <rPr>
            <sz val="9"/>
            <rFont val="宋体"/>
            <charset val="134"/>
          </rPr>
          <t>预调35号</t>
        </r>
      </text>
    </comment>
    <comment ref="J45" authorId="1">
      <text>
        <r>
          <rPr>
            <sz val="9"/>
            <rFont val="宋体"/>
            <charset val="134"/>
          </rPr>
          <t>（7号政采）</t>
        </r>
      </text>
    </comment>
    <comment ref="L45" authorId="1">
      <text>
        <r>
          <rPr>
            <sz val="9"/>
            <rFont val="宋体"/>
            <charset val="134"/>
          </rPr>
          <t>116.214282（5）+171.726203（35）</t>
        </r>
      </text>
    </comment>
    <comment ref="J56" authorId="1">
      <text>
        <r>
          <rPr>
            <sz val="9"/>
            <rFont val="宋体"/>
            <charset val="134"/>
          </rPr>
          <t>5.604(42号)</t>
        </r>
      </text>
    </comment>
  </commentList>
</comments>
</file>

<file path=xl/sharedStrings.xml><?xml version="1.0" encoding="utf-8"?>
<sst xmlns="http://schemas.openxmlformats.org/spreadsheetml/2006/main" count="375" uniqueCount="256">
  <si>
    <t>2022年新乡县财政衔接补助资金项目对接实施情况明细表</t>
  </si>
  <si>
    <t>项目名称</t>
  </si>
  <si>
    <t>项目类别</t>
  </si>
  <si>
    <t>主要建设内容</t>
  </si>
  <si>
    <t>绩效目标</t>
  </si>
  <si>
    <t>利益联结机制</t>
  </si>
  <si>
    <t>责任单位(项目负责人、联系电话)</t>
  </si>
  <si>
    <t>项目实施地点
（精确到乡、村具体位置）</t>
  </si>
  <si>
    <t>资金总规模</t>
  </si>
  <si>
    <t>合计</t>
  </si>
  <si>
    <t>财政专项衔接资金</t>
  </si>
  <si>
    <t>统筹整合其他资金</t>
  </si>
  <si>
    <t>中央</t>
  </si>
  <si>
    <t>省级</t>
  </si>
  <si>
    <t>市级</t>
  </si>
  <si>
    <t>县级</t>
  </si>
  <si>
    <t>2022年新乡县七里营镇杨堤村坑塘治理建设项目</t>
  </si>
  <si>
    <t>基础设施</t>
  </si>
  <si>
    <t>治理坑塘面积650平方米、护坡面积1749平方米；新修水泥道路1条：长160米，面积480平方米。</t>
  </si>
  <si>
    <t>提升村内污水排放条件，改善群众人居环境。</t>
  </si>
  <si>
    <t>改善村内排水设施，改善村容村貌，提升村内人口1090人居住环境。</t>
  </si>
  <si>
    <t>县乡村振兴局       王家祥17613071310</t>
  </si>
  <si>
    <t>七里营杨堤村东出口</t>
  </si>
  <si>
    <t>2022年新乡县七里营镇曹庄村坑塘治理建设项目</t>
  </si>
  <si>
    <t xml:space="preserve">治理坑塘面积1600平方米长 米宽米，100立方米沉淀池一座。 
</t>
  </si>
  <si>
    <t>改善群众人居环境</t>
  </si>
  <si>
    <t>改善村内1321人居住环境，方便村民生产生活</t>
  </si>
  <si>
    <t>七里营镇曹庄村东北角</t>
  </si>
  <si>
    <t>2022年新乡县七里营南位庄村坑塘治理建设项目</t>
  </si>
  <si>
    <t xml:space="preserve">坑塘治理面积2193平方米；护坡面积2068平方米；坑塘道路长188米，面积282平方米    </t>
  </si>
  <si>
    <t>完善生活配套设施，提升1920人口居民的生活质量，解决根本生活问题</t>
  </si>
  <si>
    <t>七里营南位庄村村东北角</t>
  </si>
  <si>
    <t>2022年新乡县七里营镇刘店村内道路建设项目</t>
  </si>
  <si>
    <t>新修村内道路11条，1号路长86米宽3.5米；2号路长117米宽3米；3号路长130米宽3.5米；4号路219米宽4.5米；5号路长61米宽3.1米；6号路长50米宽3米；7号路长90米宽4.5米；8号路长62米宽5米；9号路长200米宽4.5米；10号路长146米宽3.5米；11号路长100米宽5米；合计总长1261米，面积5057平方米，前6条厚度为0.1米，后5条厚度为0.15。</t>
  </si>
  <si>
    <t>改善人居环境，方便群众出行</t>
  </si>
  <si>
    <t>改善刘店村3892人口居住环境、改善村内道路、方便群众出入</t>
  </si>
  <si>
    <t>县乡村振兴局      王家祥17613071310</t>
  </si>
  <si>
    <t>七里营镇刘店村村内</t>
  </si>
  <si>
    <t>2022年新乡县七里营镇李台村排水设施建设项目</t>
  </si>
  <si>
    <t>新修排水沟210米，规格：210米*2.6米*2米盖板210米，规格：3.3米*0.6米*0.15米；横支撑柱35个；雨水箅子21个。</t>
  </si>
  <si>
    <t>改善李台村村内排水设施，改善村容村貌，提升5250人居住环境。</t>
  </si>
  <si>
    <t>七里营镇李台村大队西边</t>
  </si>
  <si>
    <t>2022年新乡县七里营镇七四村村内基础设施建设项目</t>
  </si>
  <si>
    <t>1、新建渠道长80米，规格内径宽1.5米，深高3米；2、预制空心盖板长80米，规格3000mm*500mm*120mm；3、检查井4座，直径700mm，铸铁井盖4个；4、新修村内水泥道路3条，长360米，面积1640平方米。提高居住环境，完善雨水排放，方便村民生产生活。</t>
  </si>
  <si>
    <t>改善村内基础设施环境，方便群众出行难等问题</t>
  </si>
  <si>
    <t>改善居民居住环境、改善村内道路、方便群众出入</t>
  </si>
  <si>
    <t>七里营镇七四村大队部东西马路路南路北</t>
  </si>
  <si>
    <t>2022新乡县七里营镇大赵庄村排水设施建设项目</t>
  </si>
  <si>
    <t>新建村内排水渠道750米，规格:内径宽0.7米，平均深度0.7米，壁厚及底厚C30商砼150mm；渠道盖板预制C40钢筋砼，规格1000mm*500mm*120 mm，直径12钢筋网双向布置，间距100mm，提高居住环境，完善雨水排放。</t>
  </si>
  <si>
    <t>改善村内排水设施，舒缓汛期雨水排放，方便群众生产生活</t>
  </si>
  <si>
    <t>改善大赵庄村村内排水设施，改善村容村貌，提升人居住环境。</t>
  </si>
  <si>
    <t>七里营镇大赵庄村</t>
  </si>
  <si>
    <t>2022年新乡县大召营镇南陈庄村出村道路建设项目（水毁项目）</t>
  </si>
  <si>
    <t>新修水毁道路2800平方米，厚度为0.18米；</t>
  </si>
  <si>
    <t>改善1452群众出行方便出行、优化环境</t>
  </si>
  <si>
    <t>大召营镇南陈庄村东头</t>
  </si>
  <si>
    <t>2022年新乡县大召营镇北杨庄村排水设施建设项目（水毁项目）</t>
  </si>
  <si>
    <t>铺设DN400㎜水泥混凝土管1178米；砌筑井22座，DN700铸铁井盖22个。</t>
  </si>
  <si>
    <t>提升村内排水设施，改善人居环境，增强村民幸福感</t>
  </si>
  <si>
    <t>改善村内排水设施，改善村容村貌，提升521人居住环境。</t>
  </si>
  <si>
    <t>大召营镇北杨庄村南路西</t>
  </si>
  <si>
    <t>2022年新乡县大召营镇店后营村基础设施建设项目（水毁项目）</t>
  </si>
  <si>
    <t>新修水泥道路2条：长756米，面积3955.5平方米。</t>
  </si>
  <si>
    <t>改善村民出行道路，提升人居环境，增强村民幸福感</t>
  </si>
  <si>
    <t>方便3497名群众出行、优化村内环境</t>
  </si>
  <si>
    <t>大召营镇店后营村村西边</t>
  </si>
  <si>
    <t>2022年新乡县大召营镇李大召村节制闸工程项目</t>
  </si>
  <si>
    <t>混凝土楼梯两个1.58立方米；扶手栏杆长36米；闸门手动启闭机1台；铸铁闸门一块；混凝水池个长18.5米，宽4.1米，深2.4米。</t>
  </si>
  <si>
    <t>改善因洪涝灾害造成的河道拥堵，提升居民居住环境，增强村民幸福感</t>
  </si>
  <si>
    <t>改善李大召排水环境，方便村居生活</t>
  </si>
  <si>
    <t>大召营镇李大召村西北角</t>
  </si>
  <si>
    <t>2022年新乡县大召营镇张唐马村村内道路及排水设施建设项目</t>
  </si>
  <si>
    <t>新修村内DN400mm混凝土排水管道长434米；2、砌筑井22座，DN700mm铸铁井盖22个；3、新修村内水泥道路长454米，面积2270平方米，提高村民居住环境，方便村民出行，完善雨水排放。</t>
  </si>
  <si>
    <t>改善村民出行道路，提升村内排水条件，改善人居环境，增强村民幸福感</t>
  </si>
  <si>
    <t>方便群众出行、方便张唐马村村内排水设施，优化村内环境</t>
  </si>
  <si>
    <t>大召营张唐马村</t>
  </si>
  <si>
    <t>2022年新乡县翟坡镇高任旺村水毁工程灾后重建污水管网项目（灾后重建项目）</t>
  </si>
  <si>
    <r>
      <t>铺设</t>
    </r>
    <r>
      <rPr>
        <sz val="10"/>
        <rFont val="仿宋_GB2312"/>
        <charset val="134"/>
      </rPr>
      <t>DN1000</t>
    </r>
    <r>
      <rPr>
        <sz val="10"/>
        <rFont val="宋体"/>
        <charset val="134"/>
      </rPr>
      <t>㎜</t>
    </r>
    <r>
      <rPr>
        <sz val="10"/>
        <rFont val="仿宋_GB2312"/>
        <charset val="134"/>
      </rPr>
      <t>混凝土管道620米，砌筑井15座，DN700</t>
    </r>
    <r>
      <rPr>
        <sz val="10"/>
        <rFont val="宋体"/>
        <charset val="134"/>
      </rPr>
      <t>㎜铸铁井盖15个</t>
    </r>
    <r>
      <rPr>
        <sz val="10"/>
        <rFont val="仿宋_GB2312"/>
        <charset val="134"/>
      </rPr>
      <t>。恢复水毁工程，完善雨水排放；</t>
    </r>
  </si>
  <si>
    <t>通过铺设管道，村民能及时排污，排水，防止因灾造成的损失，改善村居环境</t>
  </si>
  <si>
    <t>完善生活配套，提升1387名居民的生活质量，解决根本生活问题</t>
  </si>
  <si>
    <t>翟坡镇高任旺村北头</t>
  </si>
  <si>
    <t>2022年新乡县翟坡镇小宋佛排水设施建设项目</t>
  </si>
  <si>
    <t>拆除路面902米；恢复路面1342米；铺设DN400㎜HDPE双壁波纹管902米；砌筑井18座，DN700㎜铸铁井盖18个。</t>
  </si>
  <si>
    <t>通过铺设管道，村民能及时排污，排水，改善村居环境</t>
  </si>
  <si>
    <t>改善村内排水设施，环境治理，方便3868名村民居生活</t>
  </si>
  <si>
    <t>翟坡镇小宋佛村中部</t>
  </si>
  <si>
    <t>2022年新乡县翟坡镇牛任旺村排水设施建设项目</t>
  </si>
  <si>
    <t>铺设DN400㎜HDPE双壁波纹管1020米；砌筑井24座，DN700㎜铸铁井盖24个，拆除恢复路面648平方米；</t>
  </si>
  <si>
    <t>排水设施环境治理，方便949名群众村居生活</t>
  </si>
  <si>
    <t>翟坡镇牛任旺村中部</t>
  </si>
  <si>
    <t>2022年新乡县翟坡镇任小营村水蛭养殖基地道路项目</t>
  </si>
  <si>
    <t>新修道路一条，长195米，宽4米，厚15CM。</t>
  </si>
  <si>
    <t>通过产业路的建设，带动产业发展</t>
  </si>
  <si>
    <t>产业路的修缮，大大改善了产业生产生活</t>
  </si>
  <si>
    <t>翟坡镇任小营村
北头</t>
  </si>
  <si>
    <t>2022年新乡县合河乡后村坑塘治理建设项目</t>
  </si>
  <si>
    <t>治理坑塘面积1872.2平方米；护坡面积1353.3平方米；新修水泥道路2条长202.6米，面积591.4平方米；铺设DN400㎜HDPE双壁波纹管50米；DN500㎜混凝土管106米，检查井3座，DN700㎜铸铁井盖3个；75立方米沉淀池一座。提高居住环境，完善雨水排放；</t>
  </si>
  <si>
    <t>改善人居环境，增强群众幸福感</t>
  </si>
  <si>
    <t>改善村内环境，方便725名村民生产生活</t>
  </si>
  <si>
    <t>合河乡后村南头</t>
  </si>
  <si>
    <t xml:space="preserve"> 2022年新乡县合河乡污水管网建设项目（灾后重建项目）</t>
  </si>
  <si>
    <r>
      <t>混凝土管</t>
    </r>
    <r>
      <rPr>
        <sz val="12"/>
        <rFont val="Times New Roman"/>
        <family val="1"/>
        <charset val="0"/>
      </rPr>
      <t>DN600mm</t>
    </r>
    <r>
      <rPr>
        <sz val="12"/>
        <rFont val="仿宋"/>
        <family val="3"/>
        <charset val="134"/>
      </rPr>
      <t>长</t>
    </r>
    <r>
      <rPr>
        <sz val="12"/>
        <rFont val="Times New Roman"/>
        <family val="1"/>
        <charset val="0"/>
      </rPr>
      <t>588.6</t>
    </r>
    <r>
      <rPr>
        <sz val="12"/>
        <rFont val="仿宋"/>
        <family val="3"/>
        <charset val="134"/>
      </rPr>
      <t>米</t>
    </r>
    <r>
      <rPr>
        <sz val="12"/>
        <rFont val="Times New Roman"/>
        <family val="1"/>
        <charset val="0"/>
      </rPr>
      <t>,DE630PE</t>
    </r>
    <r>
      <rPr>
        <sz val="12"/>
        <rFont val="仿宋"/>
        <family val="3"/>
        <charset val="134"/>
      </rPr>
      <t>管</t>
    </r>
    <r>
      <rPr>
        <sz val="12"/>
        <rFont val="Times New Roman"/>
        <family val="1"/>
        <charset val="0"/>
      </rPr>
      <t>337</t>
    </r>
    <r>
      <rPr>
        <sz val="12"/>
        <rFont val="仿宋"/>
        <family val="3"/>
        <charset val="134"/>
      </rPr>
      <t>米；砖砌检查井</t>
    </r>
    <r>
      <rPr>
        <sz val="12"/>
        <rFont val="Times New Roman"/>
        <family val="1"/>
        <charset val="0"/>
      </rPr>
      <t>27</t>
    </r>
    <r>
      <rPr>
        <sz val="12"/>
        <rFont val="仿宋"/>
        <family val="3"/>
        <charset val="134"/>
      </rPr>
      <t>个，</t>
    </r>
    <r>
      <rPr>
        <sz val="12"/>
        <rFont val="Times New Roman"/>
        <family val="1"/>
        <charset val="0"/>
      </rPr>
      <t>DN700mm</t>
    </r>
    <r>
      <rPr>
        <sz val="12"/>
        <rFont val="仿宋"/>
        <family val="3"/>
        <charset val="134"/>
      </rPr>
      <t>铸铁井盖</t>
    </r>
    <r>
      <rPr>
        <sz val="12"/>
        <rFont val="Times New Roman"/>
        <family val="1"/>
        <charset val="0"/>
      </rPr>
      <t>27</t>
    </r>
    <r>
      <rPr>
        <sz val="12"/>
        <rFont val="仿宋"/>
        <family val="3"/>
        <charset val="134"/>
      </rPr>
      <t>个。</t>
    </r>
  </si>
  <si>
    <t>改善因洪涝灾害造成堵塞，提升居民居住环境，增强村民幸福感</t>
  </si>
  <si>
    <t>改善村内排水环境，防灾，方便6400名村民村居生活</t>
  </si>
  <si>
    <t>合河乡合河村南头</t>
  </si>
  <si>
    <t>2022年新乡县合河乡西元封村排水设施建设项目</t>
  </si>
  <si>
    <t>成品预制块护坡渠道长度520米，断面规格:平均深度2m，底宽1.2-1.5米，上口宽度4米。渠底铺设c25混凝土厚度10cm，宽度1.2-1.5米，渠道两边外翻各0.3米宽。</t>
  </si>
  <si>
    <t>提高居住环境，完善雨水排放；</t>
  </si>
  <si>
    <t>改善村内排水环境，防灾，方便村民村居生活</t>
  </si>
  <si>
    <t>合河乡西元封村</t>
  </si>
  <si>
    <t xml:space="preserve">2022年新乡县小冀镇梁村坑塘治理建设项目 </t>
  </si>
  <si>
    <t xml:space="preserve">治理坑唐面积1235平方米（38米*32.5米）、护坡面积920.4平方米；新修水泥道路3条：长296.5米，面积1037.75平方米；硬化排水沟长95米，规格上2米，深0.9米，底宽0.6米，壁厚0.08米。 </t>
  </si>
  <si>
    <t>通过坑塘治理工程改善村居环境，打造美丽乡村</t>
  </si>
  <si>
    <t>改善村内环境，方便村民1852人口生产生活</t>
  </si>
  <si>
    <t>小冀镇梁村大队路西</t>
  </si>
  <si>
    <t>2022年新乡县经济开发区大兴村排水设施建设项目</t>
  </si>
  <si>
    <t>拆除恢复水泥混凝土路面1188.5平方米，DN400㎜HDPE双壁波纹管1188.5米，砌筑井18座，DN700㎜铸铁井盖18个。</t>
  </si>
  <si>
    <t>提升居民居住环境，增强村民幸福感</t>
  </si>
  <si>
    <t>改善村内排水环境，方便1762名村民村居生活</t>
  </si>
  <si>
    <t>新乡县经济开发区大兴村中部</t>
  </si>
  <si>
    <t xml:space="preserve"> 2022年新乡县少数民族聚集村基础设施建设项目</t>
  </si>
  <si>
    <t>硬化水泥路面460平方米，厚度15cm；铺设人行道便道砖240平方米；安装路沿石1000米。</t>
  </si>
  <si>
    <t>改善村居环境、增强群众幸福感</t>
  </si>
  <si>
    <t>改善民族聚集村的基础设施，方便群众出行、优化环境</t>
  </si>
  <si>
    <t>县民族宗教局      荆昂15903858806</t>
  </si>
  <si>
    <t>小冀镇都富村北头</t>
  </si>
  <si>
    <r>
      <t xml:space="preserve"> 2022</t>
    </r>
    <r>
      <rPr>
        <sz val="10"/>
        <rFont val="宋体"/>
        <charset val="134"/>
      </rPr>
      <t>年新乡县村级公厕改造、新建奖补项目</t>
    </r>
  </si>
  <si>
    <t>对2022年改造或新建的水冲式公共厕所进行奖补</t>
  </si>
  <si>
    <t>改善村内厕所环境，方便村居生活</t>
  </si>
  <si>
    <t>改善村内公厕环境，对村内厕所改造进行奖补，方便村居生活，改善村容村貌</t>
  </si>
  <si>
    <t>县乡村振兴局      刘迎华17613071337</t>
  </si>
  <si>
    <t>新乡县</t>
  </si>
  <si>
    <t xml:space="preserve"> 2022年新乡县清大蚯蚓养殖场到村到户产业项目</t>
  </si>
  <si>
    <t>产业项目</t>
  </si>
  <si>
    <t>依托新乡县清大蚯蚓养殖场，打造“企业+村集体+低收入群体”的产业链条，因地制宜发展产业。将到户产业扶持资金以村集体为单位入股到新乡县清大蚯蚓养殖场,结成联股，由新乡县清大蚯蚓养殖场负责生产经营。公司每年按照项目资金额一定比例的收益分配给村集体，村集体将项目分配所得收益用于已脱贫户及监测帮扶对象（含监测帮扶对象）户容户貌以及村内公益事业。</t>
  </si>
  <si>
    <t>带动村集体增收，增加脱贫户及监测帮扶对象经济收入</t>
  </si>
  <si>
    <t>增加脱贫户及监测帮扶对象就业渠道，增加村集体及脱贫户及监测帮扶对象收入</t>
  </si>
  <si>
    <t>县农业农村局      景振羽18903731339</t>
  </si>
  <si>
    <t>七里营镇李台村南头</t>
  </si>
  <si>
    <t>2022年新乡县合河乡荣强产业配套设施建设（灾后重建项目）</t>
  </si>
  <si>
    <t>新修水泥道路1条，长621米，面积2794.5平方米；铺设排水渠200米，规格：渠底宽400㎜，深500㎜，两侧放坡比1：0.5。恢复水毁工程，完善积水排放，提高农业生产，提高居住环境。</t>
  </si>
  <si>
    <t>修复路面及排水渠发展生产，保障村集体及脱贫户及监测帮扶对象利益</t>
  </si>
  <si>
    <t>增加7个村脱贫户及监测帮扶对象就业渠道，增加村集体及脱贫户及监测帮扶对象收入</t>
  </si>
  <si>
    <t>合河乡东元封
东南头</t>
  </si>
  <si>
    <t xml:space="preserve"> 2022年新乡县大召营镇归园产业设施（灾后重建项目）</t>
  </si>
  <si>
    <t xml:space="preserve">新修轻钢大棚一座，长120米，宽15米，面积1800平方米。
</t>
  </si>
  <si>
    <t>持续发展生产，保障村集体及脱贫户及监测帮扶对象利益</t>
  </si>
  <si>
    <t>增加13个村84户脱贫户及46户监测帮扶对象就业渠道，增加村集体及脱贫户及监测帮扶对象收入</t>
  </si>
  <si>
    <t>大召营镇杨庄西头</t>
  </si>
  <si>
    <r>
      <t>2022</t>
    </r>
    <r>
      <rPr>
        <sz val="10"/>
        <rFont val="宋体"/>
        <charset val="134"/>
      </rPr>
      <t>年新乡县大召营镇前高庄村村集体经济产业项目</t>
    </r>
  </si>
  <si>
    <t>主要用于建设单层钢结构厂房一座，长26米，宽20米，檐口高度5.5米，建筑面积520平方米，及相关配套设施。该项目投入的财政衔接补助资金所形成的资产，以租赁模式产生的收益分配给村集体，村集体将项目分配所得收益用于脱贫户（含监测帮扶对象）户容户貌以及村内公益事业。</t>
  </si>
  <si>
    <t>增加脱贫村村内集体经济收入，并且增加脱贫户及监测户收入</t>
  </si>
  <si>
    <t>大召营镇前高庄村村北头</t>
  </si>
  <si>
    <t>2022年新乡县七里营镇农业生态发展中心产业项目</t>
  </si>
  <si>
    <t>主要用于建设单层钢结构养殖大棚一座，长50米，宽15米，檐口高度5.5米，建筑面积750平方米，及相关配套设施。该项目投入的财政衔接补助资金所形成的资产，以租赁模式产生的收益分配给村集体，村集体将项目分配所得收益用于脱贫户（含监测帮扶对象）户容户貌以及村内公益事业。</t>
  </si>
  <si>
    <t>增加47户脱贫户及监测帮扶对象就业渠道，增加村集体及脱贫户及监测帮扶对象收入</t>
  </si>
  <si>
    <t>七里营八柳树村
北头</t>
  </si>
  <si>
    <t>2022年新乡县七里营镇农贸市场建设项目</t>
  </si>
  <si>
    <t>主要用于建设两层钢框架结构房屋，楼板采用压型钢板，长度30米，宽度12米，高度7.75米，建筑面积720平方米。该项目投入的财政衔接补助资金所形成的资产，以租赁模式产生的收益分配给村集体，村集体将项目分配所得收益用于脱贫户（含监测帮扶对象）户容户貌以及村内公益事业。</t>
  </si>
  <si>
    <t>增加集体收入，为村民增加就业机会。</t>
  </si>
  <si>
    <t>增加村集体收入，增加就业机会、村集体及脱贫户及监测帮扶对象收入</t>
  </si>
  <si>
    <t>七里营镇七四村村边路东</t>
  </si>
  <si>
    <t>2022年新乡县七里营镇新亚集团果园保鲜库产业项目</t>
  </si>
  <si>
    <t>冷库厂房一座，长42米，宽22.6米，高5.765米，建筑总面积949.2平方米，及供电及照明等配套设备，硬化地面975.2平方米。</t>
  </si>
  <si>
    <t>七里营镇南辛庄村</t>
  </si>
  <si>
    <t>2022年新乡县翟坡镇水蛭养殖大棚建设项目</t>
  </si>
  <si>
    <t>主要用于建设热镀锌圆管材质水蛭养殖大棚，大棚长60米，宽8米，高度3.1米，肩高1.2米 ，共2个，建筑面积960平方米。该项目投入的财政衔接补助资金所形成的资产，以租赁模式产生的收益分配给村集体，村集体将项目分配所得收益用于脱贫户（含监测帮扶对象）户容户貌以及村内公益事业。</t>
  </si>
  <si>
    <t>改善低收入人群生活，增加村集体收入，同等条件下优先录用低收入劳动力，增加收入致富，助力乡村振兴</t>
  </si>
  <si>
    <t>增加4户脱贫户及监测帮扶对象就业渠道，增加村集体及脱贫户及监测帮扶对象收入</t>
  </si>
  <si>
    <t>2022年新乡县翟坡镇农副产品深加工建设产业项目</t>
  </si>
  <si>
    <t>主要用于建设单层钢结构厂房一座，长60米，宽18米，高度6.9米，建筑面积1080平方米。该项目投入的财政衔接补助资金所形成的资产，以租赁模式产生的收益分配给村集体，村集体将项目分配所得收益用于脱贫户（含监测帮扶对象）户容户貌以及村内公益事业。</t>
  </si>
  <si>
    <t>增加21户脱贫户及监测帮扶对象就业渠道，增加村集体及脱贫户及监测帮扶对象收入</t>
  </si>
  <si>
    <t>翟坡镇西营村路西</t>
  </si>
  <si>
    <t>2022年新乡县翟坡镇农业仓储建设项目</t>
  </si>
  <si>
    <t>主要用于建设仓储一座，长36.08米，宽29.68米，建筑面积1070.85平方米，彩板门2个，推拉塑钢窗14个及相关配套设施和配件。</t>
  </si>
  <si>
    <t>改善低收入人群生活，增加村集体收入，助力乡村振兴</t>
  </si>
  <si>
    <t>增加岗头村脱贫户及监测帮扶对象就业渠道，增加村集体及脱贫户及监测帮扶对象收入</t>
  </si>
  <si>
    <t>翟坡镇岗头村</t>
  </si>
  <si>
    <t>2022年新乡县翟坡镇农产品物资储藏仓库建设项目</t>
  </si>
  <si>
    <t xml:space="preserve">1、新建门式钢架结构仓库，总建筑面积1198.09平方米及其配套设施；2、普通88式系列门窗26个，面积为247.03平方米；3、消防给水系统，自救式消防软管卷盘箱3套，手提式灭火器10具，4、电器及配套设施；                            </t>
  </si>
  <si>
    <t>增加高任旺村脱贫户及监测帮扶对象就业渠道，增加村集体及脱贫户及监测帮扶对象收入</t>
  </si>
  <si>
    <t>翟坡镇高任旺村</t>
  </si>
  <si>
    <t>2022年新乡县翟坡镇设施农业大棚建设产业项目</t>
  </si>
  <si>
    <t>建设三个大棚，每棚长92米，宽15米，高4.5米。建筑总面积4140平方米。该项目投入的财政衔接补助资金所形成的资产，以租赁模式产生的收益分配给村集体，村集体将项目分配所得收益用于脱贫户（含监测帮扶对象）户容户貌以及村内公益事业。</t>
  </si>
  <si>
    <t>增加村集体增收，二次分配带动户增收</t>
  </si>
  <si>
    <t>增加村脱贫户及监测帮扶对象就业渠道，带动村集体及脱贫户及监测帮扶对象增收</t>
  </si>
  <si>
    <t>翟坡镇焦田庄</t>
  </si>
  <si>
    <t>2022年新乡县小冀镇特色牛肉深加工产业项目</t>
  </si>
  <si>
    <t>主要用于建设单层钢结构房屋，长5米，宽5米，檐口高度3.8米，共4个，另有两座老房屋修缮加固装修，面积115.65平方米，及相关配套设施。该项目投入的财政衔接补助资金所形成的资产，以租赁模式产生的收益分配给村集体，村集体将项目分配所得收益用于脱贫户（含监测帮扶对象）户容户貌以及村内公益事业。</t>
  </si>
  <si>
    <t>增加6户脱贫户及监测帮扶对象就业渠道，增加村集体及脱贫户及监测帮扶对象收入</t>
  </si>
  <si>
    <t>小冀镇都富村
南头</t>
  </si>
  <si>
    <t>2022年新乡县小冀镇农蔬果冷库储存项目</t>
  </si>
  <si>
    <t>建设钢结构冷库一座，长33.74米，宽10米，檐高4.4米，建筑面积337.4平方米及相关配套制冷设备和配件。</t>
  </si>
  <si>
    <t>小冀镇西街村</t>
  </si>
  <si>
    <t>2022年新乡县小冀镇高叶酸玉米加工产业项目</t>
  </si>
  <si>
    <t>新建门式钢结构厂房一座，长50米，宽28.2米，建筑面积为1410平方米，钢筋混凝土工程，土石方，砌筑工程，门窗安装，给排水，消防及其电气配套设施。该项目投入的财政衔接补助资金所形成的资产，以租赁模式产生的收益分配给村集体，村集体将项目分配所得收益用于脱贫户（含监测帮扶对象）户容户貌以及村内公益事业。</t>
  </si>
  <si>
    <t>小冀镇梁村</t>
  </si>
  <si>
    <r>
      <t>2022</t>
    </r>
    <r>
      <rPr>
        <sz val="10"/>
        <rFont val="宋体"/>
        <charset val="134"/>
      </rPr>
      <t>年新乡县小冀镇民族特色食品加工产业项目</t>
    </r>
  </si>
  <si>
    <t>新建钢框架结构，地上三层厂房，建筑总面积900平方米，建筑高度10.55米，钢筋混凝土工程，土石方砌筑工程，门窗安装，给排水，消防及其电气配套设施。该项目投入的财政衔接补助资金所形成的资产，以租赁模式产生的收益分配给村集体，村集体将项目分配所得收益用于脱贫户（含监测帮扶对象）户容户貌以及村内公益事业。</t>
  </si>
  <si>
    <t>小冀镇都富村</t>
  </si>
  <si>
    <r>
      <t>2022</t>
    </r>
    <r>
      <rPr>
        <sz val="10"/>
        <rFont val="宋体"/>
        <charset val="134"/>
      </rPr>
      <t>年新乡县小冀镇玉米淀粉加工食用胶产业项目</t>
    </r>
  </si>
  <si>
    <t>主要用于建设钢框架结构地上二层生产车间2座，长54.25米，宽15.4米，建筑高度11米，建筑总面积3341.8平方米，钢筋混凝土工程，土石方砌筑工程、给排水、消防及其电气等配套设施。该项目投入的财政衔接补助资金所形成的资产，以租赁模式产生的收益由镇政府按照70%用于脱贫户（含监测帮扶对象）增收或改善户容户貌，30%用于村内公益事业的原则进行统筹分配。项目合作协议期限为三年，协议期满后，如双方有合作意愿，可继续合作。</t>
  </si>
  <si>
    <t>县乡村振兴局      刘小森15516550689</t>
  </si>
  <si>
    <t>小冀镇聂庄村</t>
  </si>
  <si>
    <t xml:space="preserve"> 2022年新乡县农业产业土地流转产业项目</t>
  </si>
  <si>
    <t>为全县流转土地的脱贫户给予奖补，带贫新型农业经营主体每年每亩300元奖补，对流出耕地脱贫户及监测帮扶对象每年每亩200元奖补。</t>
  </si>
  <si>
    <t>项目实施后将带动脱贫户及监测帮扶对象土地流转，每亩地带贫企业300元奖补，脱贫户及监测帮扶对象户200元奖补</t>
  </si>
  <si>
    <t>流转脱贫户及监测帮扶对象土地补贴</t>
  </si>
  <si>
    <t xml:space="preserve"> 2022年新乡县河南心连心化学工业集团股份有限公司到户产业项目项目</t>
  </si>
  <si>
    <t>该项目资金使用方式为直接扶持模式。依托心连心公司科技创新，利用新品种、新技术开发的优势，为符合扶持条件的农户提供优质化肥，建立“龙头企业+技术研究中心+脱贫户及监测帮扶对象”的帮扶机制，通过以奖代补的方式扶持农户自主发展农业产业生产，促进产业发展。心连心公司根据农户农业生产需要，提供让利8%的指定化肥（多聚壮复合肥料），并根据农户需要，免费对购买化肥的农户进行技术指导；县财政每年对农户购买所需化肥投入资金总额的50%进行补助。</t>
  </si>
  <si>
    <t>通过以奖代补的方式扶持农户自主发展农业产业生产，促进产业发展。</t>
  </si>
  <si>
    <t>通过以奖代补的方式扶持300户农户自主发展农业产业生产，促进产业发展。</t>
  </si>
  <si>
    <t>2022年新乡县“百企万户”产业富民工程安置就业奖补资金项目</t>
  </si>
  <si>
    <t>安排脱贫户（含监测帮扶对象）用工稳定在5人以上（含5人），县财政每年给予3万元的建点补助；每增加1人，建点补助增加1万元，建点补助最高不超过15万元。安排脱贫户（含监测帮扶对象）家庭劳动力2人（含2人）以上的，县财政给予企业奖励，标准为：脱贫户（含监测帮扶对象）劳动力每人的月收入达到1600元（含1600元）以上的，按实施年度周期实际工资收入的30%给予奖补。</t>
  </si>
  <si>
    <t>项目实施后，共有新乡新亚纸业、新乡市华垠金属线材有限公司、河南华洋铜业集团有限公司等企业带贫，脱贫户（含监测帮扶对象）年工资总收益20000元不等</t>
  </si>
  <si>
    <t>预计带动企业奖补务工吸纳14户脱贫户（含监测户）就业</t>
  </si>
  <si>
    <t xml:space="preserve">县工商联          李云玲16638371136 </t>
  </si>
  <si>
    <t>2022年新乡县公益性岗位</t>
  </si>
  <si>
    <t>就业扶持</t>
  </si>
  <si>
    <t>安排脱贫户、监测户60岁以上半或弱劳动力就业</t>
  </si>
  <si>
    <t>每月发放163名公益性岗位工资</t>
  </si>
  <si>
    <t xml:space="preserve">县乡村振兴局       高玲慧15137348787 </t>
  </si>
  <si>
    <t xml:space="preserve"> 2022年新乡县脱贫劳动力（含监测帮扶对象）外出务工一次性交通补助项目</t>
  </si>
  <si>
    <t>新乡县脱贫劳动力（含监测帮扶对象）当年外出务工时间连续在6个月以上且务工创收2万元（含2万元）以上的，给予一次性交通补助。</t>
  </si>
  <si>
    <t>进一步鼓励脱贫劳动力（含监测帮扶对象）通过外出就业增加收入，改善生活质量，实现稳定增收。</t>
  </si>
  <si>
    <t>预计带动新乡县脱贫劳动力（含监测帮扶对象）当年外出务工时间连续在6个月以上且务工创收2万元（含2万元）以上的5人一次性务工补助，减轻外出就业压力</t>
  </si>
  <si>
    <t>县人社局          李俊涛17637302876</t>
  </si>
  <si>
    <t xml:space="preserve"> 2022年新乡县“雨露计划”短期技能补助项目</t>
  </si>
  <si>
    <t>2022年对脱贫户及监测帮扶对象接受我省、市、县三级培训给予补助，每人计划按1500-2000元补贴，预计培训50人</t>
  </si>
  <si>
    <t>通过此项补贴政策，减轻脱贫户及监测对象在获得技能过程中的负担。</t>
  </si>
  <si>
    <t>5人短期技能培训补助1500-2000元，提高贫困人口自我发展和就业、创业能力以及增加脱贫人口收入为目的。</t>
  </si>
  <si>
    <t xml:space="preserve"> 2022年新乡县“雨露计划”职业教育项目</t>
  </si>
  <si>
    <t>教育扶持</t>
  </si>
  <si>
    <t>春、秋季对中职中专高职高专的脱贫户及监测帮扶对象学生进行每季1500元的补助，预计培训200人次。</t>
  </si>
  <si>
    <t>通过此项补贴政策，每生每学期可减轻教育负担1500元，学生每学年补助3000元。</t>
  </si>
  <si>
    <t>99名学生每学年补助3000元，支持农村低收入家庭子女接受职业教育，增加低收入人口收入.</t>
  </si>
  <si>
    <t>2022年新乡县小额信贷贴息项目</t>
  </si>
  <si>
    <t>金融扶持</t>
  </si>
  <si>
    <t>为脱贫户进行“户贷户用”贴息用，贴息利率为4.75%左右。</t>
  </si>
  <si>
    <t>企业带脱贫户及监测帮扶对象，每月发放补助，保障低收入群体最低生活标准，并为拥有劳动力低收入群体提供工作岗位。</t>
  </si>
  <si>
    <t>新乡县200户小额信贷以“合作社+基地+脱贫人口”为主，年底据实收益分配，为保障脱贫人口利益，规定年保低收益4.8%。财政为“户贷户用”脱贫户贴息增加收入；</t>
  </si>
  <si>
    <t>县金融服务中心    陈杨13782504020</t>
  </si>
  <si>
    <t>2022年新乡县农业信贷担保风险补偿金项目</t>
  </si>
  <si>
    <t>通过进一步健全完善县级金融服务中心、乡级金融服务站、村级金融服务部三级金融服务组织,按照“政府引导、市场运作、责任共担、风险共管”原则,充分发挥河南农担公司政策性功能作用,创新政担合作机制,构建新型“政银担”合作模式,形成以“政银担”合作模式为基础、多种合作模式的“政银担保投”联动支农机制,切实解决农业发展中的融资难、融资贵问题,对做好巩固拓展脱贫攻坚成果同乡村振兴有效衔接,撬动金融和社会资本支持农业高质量发展具有重要意义。</t>
  </si>
  <si>
    <t>根据县级风险补
偿金设立和使用情况，按照不高于县级风险补偿金余额20倍的比例扩大信贷担保规模。降低担保费率。10万元—300万元政策性业务按 不超过0.8%/年的优惠担保费率执行，对粮食、生猪等重要 农产品生产经营主体的担保费率按照0.5%/年执行；300万元—1000万元政策外业务担保费率按不超过1.5%/年执行</t>
  </si>
  <si>
    <t>通过土地流转、务工就业、资产租赁等方式带动脱贫人口（含监测帮扶对象）稳定增收，产业持续发展，建立更加长效的利益联结机制，实现巩固拓展脱贫攻坚成果同乡村振兴有效衔接。</t>
  </si>
  <si>
    <t xml:space="preserve"> 2022年度新乡县质保金、工程款项目</t>
  </si>
  <si>
    <t>其他</t>
  </si>
  <si>
    <t>新乡县质保金及工程款项目</t>
  </si>
  <si>
    <t>为进一步完善项目实施，确保项目工程质量</t>
  </si>
  <si>
    <t>往年的质保金及剩余工程款项目资金给予保障</t>
  </si>
  <si>
    <t>2022年新乡县项目管理费</t>
  </si>
  <si>
    <t>规范项目管理</t>
  </si>
  <si>
    <t>县乡村振兴局      贡蓓蓓17613071303</t>
  </si>
  <si>
    <t xml:space="preserve">  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</si>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</sst>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sz val="20"/>
      <name val="黑体"/>
      <family val="3"/>
      <charset val="134"/>
    </font>
    <font>
      <sz val="20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ajor"/>
    </font>
    <font>
      <sz val="10"/>
      <name val="宋体"/>
      <charset val="134"/>
      <scheme val="major"/>
    </font>
    <font>
      <sz val="10"/>
      <color rgb="FF000000"/>
      <name val="方正黑体简体"/>
      <charset val="134"/>
    </font>
    <font>
      <sz val="10"/>
      <name val="仿宋_GB2312"/>
      <charset val="134"/>
    </font>
    <font>
      <sz val="10"/>
      <name val="Courier New"/>
      <family val="3"/>
      <charset val="0"/>
    </font>
    <font>
      <sz val="10"/>
      <color theme="1"/>
      <name val="宋体"/>
      <charset val="134"/>
    </font>
    <font>
      <sz val="9"/>
      <color rgb="FF000000"/>
      <name val="宋体"/>
      <charset val="134"/>
    </font>
    <font>
      <b/>
      <sz val="12"/>
      <color rgb="FFFF0000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family val="1"/>
      <charset val="0"/>
    </font>
    <font>
      <sz val="12"/>
      <name val="仿宋"/>
      <family val="3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12" applyNumberFormat="0" applyAlignment="0" applyProtection="0">
      <alignment vertical="center"/>
    </xf>
    <xf numFmtId="0" fontId="32" fillId="12" borderId="8" applyNumberFormat="0" applyAlignment="0" applyProtection="0">
      <alignment vertical="center"/>
    </xf>
    <xf numFmtId="0" fontId="33" fillId="13" borderId="13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ill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right" vertical="center" wrapText="1"/>
    </xf>
    <xf numFmtId="0" fontId="6" fillId="0" borderId="1" xfId="49" applyFont="1" applyFill="1" applyBorder="1" applyAlignment="1">
      <alignment vertical="center" wrapText="1"/>
    </xf>
    <xf numFmtId="0" fontId="18" fillId="0" borderId="0" xfId="0" applyFont="1" applyFill="1" applyBorder="1" applyAlignment="1"/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0" fontId="18" fillId="0" borderId="0" xfId="0" applyFont="1" applyFill="1" applyBorder="1" applyAlignment="1"/>
    <xf numFmtId="0" fontId="6" fillId="0" borderId="1" xfId="0" applyFont="1" applyFill="1" applyBorder="1" applyAlignment="1">
      <alignment vertical="center" wrapText="1"/>
    </xf>
    <xf numFmtId="0" fontId="6" fillId="0" borderId="2" xfId="49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0" fontId="2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7"/>
  <sheetViews>
    <sheetView tabSelected="1" workbookViewId="0">
      <selection activeCell="A1" sqref="A1:M1"/>
    </sheetView>
  </sheetViews>
  <sheetFormatPr defaultColWidth="10" defaultRowHeight="15.6"/>
  <cols>
    <col min="1" max="1" width="15.4166666666667" style="4" customWidth="1"/>
    <col min="2" max="2" width="15.9722222222222" style="4" customWidth="1"/>
    <col min="3" max="3" width="39.4074074074074" style="4" customWidth="1"/>
    <col min="4" max="4" width="25.7777777777778" style="4" customWidth="1"/>
    <col min="5" max="5" width="16.1111111111111" style="4" customWidth="1"/>
    <col min="6" max="6" width="10.0740740740741" style="4" customWidth="1"/>
    <col min="7" max="7" width="15.2592592592593" style="4" customWidth="1"/>
    <col min="8" max="8" width="12.6388888888889" style="4" customWidth="1"/>
    <col min="9" max="9" width="11.8055555555556" style="4" customWidth="1"/>
    <col min="10" max="10" width="17.4814814814815" style="4" customWidth="1"/>
    <col min="11" max="11" width="13.462962962963" style="4" customWidth="1"/>
    <col min="12" max="12" width="13.0740740740741" style="4" customWidth="1"/>
    <col min="13" max="13" width="11.9444444444444" style="4" customWidth="1"/>
    <col min="14" max="16378" width="10" style="4"/>
    <col min="16379" max="16384" width="10" style="5"/>
  </cols>
  <sheetData>
    <row r="1" s="1" customFormat="1" ht="49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18" customHeight="1" spans="1:13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2" customFormat="1" ht="33" customHeight="1" spans="1:13">
      <c r="A3" s="10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0" t="s">
        <v>6</v>
      </c>
      <c r="G3" s="11" t="s">
        <v>7</v>
      </c>
      <c r="H3" s="10" t="s">
        <v>8</v>
      </c>
      <c r="I3" s="10"/>
      <c r="J3" s="10"/>
      <c r="K3" s="10"/>
      <c r="L3" s="10"/>
      <c r="M3" s="10"/>
    </row>
    <row r="4" s="2" customFormat="1" ht="27" customHeight="1" spans="1:13">
      <c r="A4" s="10"/>
      <c r="B4" s="10"/>
      <c r="C4" s="10"/>
      <c r="D4" s="10"/>
      <c r="E4" s="12"/>
      <c r="F4" s="10"/>
      <c r="G4" s="12"/>
      <c r="H4" s="10" t="s">
        <v>9</v>
      </c>
      <c r="I4" s="10" t="s">
        <v>10</v>
      </c>
      <c r="J4" s="10"/>
      <c r="K4" s="10"/>
      <c r="L4" s="10"/>
      <c r="M4" s="10" t="s">
        <v>11</v>
      </c>
    </row>
    <row r="5" s="2" customFormat="1" ht="21" customHeight="1" spans="1:13">
      <c r="A5" s="10"/>
      <c r="B5" s="10"/>
      <c r="C5" s="10"/>
      <c r="D5" s="10"/>
      <c r="E5" s="13"/>
      <c r="F5" s="10"/>
      <c r="G5" s="13"/>
      <c r="H5" s="10"/>
      <c r="I5" s="10" t="s">
        <v>12</v>
      </c>
      <c r="J5" s="10" t="s">
        <v>13</v>
      </c>
      <c r="K5" s="10" t="s">
        <v>14</v>
      </c>
      <c r="L5" s="10" t="s">
        <v>15</v>
      </c>
      <c r="M5" s="10"/>
    </row>
    <row r="6" s="3" customFormat="1" ht="62" customHeight="1" spans="1:13">
      <c r="A6" s="14" t="s">
        <v>16</v>
      </c>
      <c r="B6" s="14" t="s">
        <v>17</v>
      </c>
      <c r="C6" s="14" t="s">
        <v>18</v>
      </c>
      <c r="D6" s="14" t="s">
        <v>19</v>
      </c>
      <c r="E6" s="15" t="s">
        <v>20</v>
      </c>
      <c r="F6" s="14" t="s">
        <v>21</v>
      </c>
      <c r="G6" s="14" t="s">
        <v>22</v>
      </c>
      <c r="H6" s="16">
        <f t="shared" ref="H6:H47" si="0">SUM(I6:L6)</f>
        <v>38.948601</v>
      </c>
      <c r="I6" s="37"/>
      <c r="J6" s="38"/>
      <c r="K6" s="16">
        <v>11.685</v>
      </c>
      <c r="L6" s="39">
        <v>27.263601</v>
      </c>
      <c r="M6" s="40"/>
    </row>
    <row r="7" s="3" customFormat="1" ht="48" customHeight="1" spans="1:13">
      <c r="A7" s="14" t="s">
        <v>23</v>
      </c>
      <c r="B7" s="14" t="s">
        <v>17</v>
      </c>
      <c r="C7" s="14" t="s">
        <v>24</v>
      </c>
      <c r="D7" s="14" t="s">
        <v>25</v>
      </c>
      <c r="E7" s="17" t="s">
        <v>26</v>
      </c>
      <c r="F7" s="14" t="s">
        <v>21</v>
      </c>
      <c r="G7" s="14" t="s">
        <v>27</v>
      </c>
      <c r="H7" s="16">
        <f t="shared" si="0"/>
        <v>44.91745</v>
      </c>
      <c r="I7" s="16"/>
      <c r="J7" s="16">
        <v>13.476</v>
      </c>
      <c r="K7" s="41"/>
      <c r="L7" s="16">
        <v>31.44145</v>
      </c>
      <c r="M7" s="40"/>
    </row>
    <row r="8" s="3" customFormat="1" ht="71" customHeight="1" spans="1:13">
      <c r="A8" s="14" t="s">
        <v>28</v>
      </c>
      <c r="B8" s="14" t="s">
        <v>17</v>
      </c>
      <c r="C8" s="14" t="s">
        <v>29</v>
      </c>
      <c r="D8" s="14" t="s">
        <v>25</v>
      </c>
      <c r="E8" s="15" t="s">
        <v>30</v>
      </c>
      <c r="F8" s="14" t="s">
        <v>21</v>
      </c>
      <c r="G8" s="14" t="s">
        <v>31</v>
      </c>
      <c r="H8" s="16">
        <f t="shared" si="0"/>
        <v>43.941315</v>
      </c>
      <c r="I8" s="42">
        <v>7.164845</v>
      </c>
      <c r="J8" s="41"/>
      <c r="K8" s="16">
        <v>36.77647</v>
      </c>
      <c r="L8" s="41"/>
      <c r="M8" s="40"/>
    </row>
    <row r="9" s="4" customFormat="1" ht="135" customHeight="1" spans="1:13">
      <c r="A9" s="14" t="s">
        <v>32</v>
      </c>
      <c r="B9" s="14" t="s">
        <v>17</v>
      </c>
      <c r="C9" s="14" t="s">
        <v>33</v>
      </c>
      <c r="D9" s="14" t="s">
        <v>34</v>
      </c>
      <c r="E9" s="15" t="s">
        <v>35</v>
      </c>
      <c r="F9" s="14" t="s">
        <v>36</v>
      </c>
      <c r="G9" s="14" t="s">
        <v>37</v>
      </c>
      <c r="H9" s="16">
        <f t="shared" si="0"/>
        <v>56.63687</v>
      </c>
      <c r="I9" s="16"/>
      <c r="J9" s="16">
        <v>17.1</v>
      </c>
      <c r="K9" s="43"/>
      <c r="L9" s="16">
        <v>39.53687</v>
      </c>
      <c r="M9" s="14"/>
    </row>
    <row r="10" s="4" customFormat="1" ht="66" customHeight="1" spans="1:13">
      <c r="A10" s="14" t="s">
        <v>38</v>
      </c>
      <c r="B10" s="14" t="s">
        <v>17</v>
      </c>
      <c r="C10" s="14" t="s">
        <v>39</v>
      </c>
      <c r="D10" s="14" t="s">
        <v>19</v>
      </c>
      <c r="E10" s="15" t="s">
        <v>40</v>
      </c>
      <c r="F10" s="14" t="s">
        <v>36</v>
      </c>
      <c r="G10" s="14" t="s">
        <v>41</v>
      </c>
      <c r="H10" s="16">
        <f t="shared" si="0"/>
        <v>56.545293</v>
      </c>
      <c r="I10" s="37"/>
      <c r="J10" s="16">
        <v>28.41</v>
      </c>
      <c r="K10" s="38"/>
      <c r="L10" s="44">
        <v>28.135293</v>
      </c>
      <c r="M10" s="45"/>
    </row>
    <row r="11" s="4" customFormat="1" ht="99" customHeight="1" spans="1:13">
      <c r="A11" s="14" t="s">
        <v>42</v>
      </c>
      <c r="B11" s="14" t="s">
        <v>17</v>
      </c>
      <c r="C11" s="15" t="s">
        <v>43</v>
      </c>
      <c r="D11" s="14" t="s">
        <v>44</v>
      </c>
      <c r="E11" s="15" t="s">
        <v>45</v>
      </c>
      <c r="F11" s="14" t="s">
        <v>36</v>
      </c>
      <c r="G11" s="14" t="s">
        <v>46</v>
      </c>
      <c r="H11" s="16">
        <f t="shared" si="0"/>
        <v>45.199843</v>
      </c>
      <c r="I11" s="37"/>
      <c r="J11" s="38"/>
      <c r="K11" s="42">
        <v>22.625</v>
      </c>
      <c r="L11" s="42">
        <v>22.574843</v>
      </c>
      <c r="M11" s="45"/>
    </row>
    <row r="12" s="4" customFormat="1" ht="99" customHeight="1" spans="1:13">
      <c r="A12" s="14" t="s">
        <v>47</v>
      </c>
      <c r="B12" s="14" t="s">
        <v>17</v>
      </c>
      <c r="C12" s="15" t="s">
        <v>48</v>
      </c>
      <c r="D12" s="14" t="s">
        <v>49</v>
      </c>
      <c r="E12" s="15" t="s">
        <v>50</v>
      </c>
      <c r="F12" s="14" t="s">
        <v>36</v>
      </c>
      <c r="G12" s="14" t="s">
        <v>51</v>
      </c>
      <c r="H12" s="18">
        <f t="shared" si="0"/>
        <v>58.499298</v>
      </c>
      <c r="I12" s="37"/>
      <c r="J12" s="46">
        <v>17.598</v>
      </c>
      <c r="K12" s="46">
        <v>40.901298</v>
      </c>
      <c r="L12" s="16"/>
      <c r="M12" s="45"/>
    </row>
    <row r="13" s="4" customFormat="1" ht="73" customHeight="1" spans="1:12">
      <c r="A13" s="14" t="s">
        <v>52</v>
      </c>
      <c r="B13" s="14" t="s">
        <v>17</v>
      </c>
      <c r="C13" s="14" t="s">
        <v>53</v>
      </c>
      <c r="D13" s="14" t="s">
        <v>34</v>
      </c>
      <c r="E13" s="19" t="s">
        <v>54</v>
      </c>
      <c r="F13" s="14" t="s">
        <v>36</v>
      </c>
      <c r="G13" s="14" t="s">
        <v>55</v>
      </c>
      <c r="H13" s="16">
        <f t="shared" si="0"/>
        <v>50.825113</v>
      </c>
      <c r="I13" s="46">
        <v>15.285</v>
      </c>
      <c r="J13" s="46">
        <v>27.0035</v>
      </c>
      <c r="K13" s="46"/>
      <c r="L13" s="46">
        <v>8.536613</v>
      </c>
    </row>
    <row r="14" s="4" customFormat="1" ht="69" customHeight="1" spans="1:13">
      <c r="A14" s="14" t="s">
        <v>56</v>
      </c>
      <c r="B14" s="14" t="s">
        <v>17</v>
      </c>
      <c r="C14" s="14" t="s">
        <v>57</v>
      </c>
      <c r="D14" s="14" t="s">
        <v>58</v>
      </c>
      <c r="E14" s="15" t="s">
        <v>59</v>
      </c>
      <c r="F14" s="14" t="s">
        <v>36</v>
      </c>
      <c r="G14" s="14" t="s">
        <v>60</v>
      </c>
      <c r="H14" s="16">
        <f t="shared" si="0"/>
        <v>50.964417</v>
      </c>
      <c r="I14" s="37"/>
      <c r="J14" s="44">
        <v>40.856</v>
      </c>
      <c r="K14" s="44"/>
      <c r="L14" s="44">
        <v>10.108417</v>
      </c>
      <c r="M14" s="45"/>
    </row>
    <row r="15" s="4" customFormat="1" ht="88" customHeight="1" spans="1:13">
      <c r="A15" s="14" t="s">
        <v>61</v>
      </c>
      <c r="B15" s="14" t="s">
        <v>17</v>
      </c>
      <c r="C15" s="14" t="s">
        <v>62</v>
      </c>
      <c r="D15" s="14" t="s">
        <v>63</v>
      </c>
      <c r="E15" s="19" t="s">
        <v>64</v>
      </c>
      <c r="F15" s="14" t="s">
        <v>36</v>
      </c>
      <c r="G15" s="14" t="s">
        <v>65</v>
      </c>
      <c r="H15" s="16">
        <f t="shared" si="0"/>
        <v>16.95</v>
      </c>
      <c r="I15" s="37"/>
      <c r="J15" s="16">
        <v>16.95</v>
      </c>
      <c r="K15" s="16"/>
      <c r="L15" s="47"/>
      <c r="M15" s="45"/>
    </row>
    <row r="16" s="4" customFormat="1" ht="88" customHeight="1" spans="1:13">
      <c r="A16" s="14" t="s">
        <v>66</v>
      </c>
      <c r="B16" s="14" t="s">
        <v>17</v>
      </c>
      <c r="C16" s="14" t="s">
        <v>67</v>
      </c>
      <c r="D16" s="14" t="s">
        <v>68</v>
      </c>
      <c r="E16" s="19" t="s">
        <v>69</v>
      </c>
      <c r="F16" s="14" t="s">
        <v>36</v>
      </c>
      <c r="G16" s="14" t="s">
        <v>70</v>
      </c>
      <c r="H16" s="16">
        <f t="shared" si="0"/>
        <v>24.831076</v>
      </c>
      <c r="I16" s="37"/>
      <c r="J16" s="38"/>
      <c r="K16" s="38"/>
      <c r="L16" s="44">
        <v>24.831076</v>
      </c>
      <c r="M16" s="45"/>
    </row>
    <row r="17" s="4" customFormat="1" ht="88" customHeight="1" spans="1:13">
      <c r="A17" s="14" t="s">
        <v>71</v>
      </c>
      <c r="B17" s="14" t="s">
        <v>17</v>
      </c>
      <c r="C17" s="14" t="s">
        <v>72</v>
      </c>
      <c r="D17" s="14" t="s">
        <v>73</v>
      </c>
      <c r="E17" s="19" t="s">
        <v>74</v>
      </c>
      <c r="F17" s="14" t="s">
        <v>36</v>
      </c>
      <c r="G17" s="14" t="s">
        <v>75</v>
      </c>
      <c r="H17" s="18">
        <f t="shared" si="0"/>
        <v>58.404833</v>
      </c>
      <c r="I17" s="37"/>
      <c r="J17" s="16">
        <v>17.58</v>
      </c>
      <c r="K17" s="16">
        <v>40.824833</v>
      </c>
      <c r="L17" s="44"/>
      <c r="M17" s="45"/>
    </row>
    <row r="18" s="4" customFormat="1" ht="82" customHeight="1" spans="1:13">
      <c r="A18" s="14" t="s">
        <v>76</v>
      </c>
      <c r="B18" s="14" t="s">
        <v>17</v>
      </c>
      <c r="C18" s="14" t="s">
        <v>77</v>
      </c>
      <c r="D18" s="14" t="s">
        <v>78</v>
      </c>
      <c r="E18" s="15" t="s">
        <v>79</v>
      </c>
      <c r="F18" s="14" t="s">
        <v>36</v>
      </c>
      <c r="G18" s="14" t="s">
        <v>80</v>
      </c>
      <c r="H18" s="18">
        <f t="shared" si="0"/>
        <v>58.686756</v>
      </c>
      <c r="I18" s="46">
        <v>58.686756</v>
      </c>
      <c r="J18" s="46"/>
      <c r="K18" s="16"/>
      <c r="L18" s="16"/>
      <c r="M18" s="45"/>
    </row>
    <row r="19" s="4" customFormat="1" ht="143" customHeight="1" spans="1:13">
      <c r="A19" s="14" t="s">
        <v>81</v>
      </c>
      <c r="B19" s="14" t="s">
        <v>17</v>
      </c>
      <c r="C19" s="14" t="s">
        <v>82</v>
      </c>
      <c r="D19" s="14" t="s">
        <v>83</v>
      </c>
      <c r="E19" s="17" t="s">
        <v>84</v>
      </c>
      <c r="F19" s="14" t="s">
        <v>36</v>
      </c>
      <c r="G19" s="14" t="s">
        <v>85</v>
      </c>
      <c r="H19" s="16">
        <f t="shared" si="0"/>
        <v>58.629784</v>
      </c>
      <c r="I19" s="37"/>
      <c r="J19" s="44">
        <v>17.634021</v>
      </c>
      <c r="K19" s="44">
        <v>29.390035</v>
      </c>
      <c r="L19" s="44">
        <v>11.605728</v>
      </c>
      <c r="M19" s="45"/>
    </row>
    <row r="20" s="4" customFormat="1" ht="132" customHeight="1" spans="1:13">
      <c r="A20" s="14" t="s">
        <v>86</v>
      </c>
      <c r="B20" s="14" t="s">
        <v>17</v>
      </c>
      <c r="C20" s="14" t="s">
        <v>87</v>
      </c>
      <c r="D20" s="14" t="s">
        <v>83</v>
      </c>
      <c r="E20" s="17" t="s">
        <v>88</v>
      </c>
      <c r="F20" s="14" t="s">
        <v>36</v>
      </c>
      <c r="G20" s="14" t="s">
        <v>89</v>
      </c>
      <c r="H20" s="16">
        <f t="shared" si="0"/>
        <v>57.857452</v>
      </c>
      <c r="I20" s="34"/>
      <c r="J20" s="44">
        <v>17.400024</v>
      </c>
      <c r="K20" s="44">
        <v>29.00004</v>
      </c>
      <c r="L20" s="44">
        <v>11.457388</v>
      </c>
      <c r="M20" s="45"/>
    </row>
    <row r="21" s="4" customFormat="1" ht="132" customHeight="1" spans="1:13">
      <c r="A21" s="14" t="s">
        <v>90</v>
      </c>
      <c r="B21" s="14" t="s">
        <v>17</v>
      </c>
      <c r="C21" s="14" t="s">
        <v>91</v>
      </c>
      <c r="D21" s="14" t="s">
        <v>92</v>
      </c>
      <c r="E21" s="17" t="s">
        <v>93</v>
      </c>
      <c r="F21" s="14" t="s">
        <v>36</v>
      </c>
      <c r="G21" s="14" t="s">
        <v>94</v>
      </c>
      <c r="H21" s="16">
        <f t="shared" si="0"/>
        <v>11.3781</v>
      </c>
      <c r="I21" s="34"/>
      <c r="J21" s="44">
        <v>11.3781</v>
      </c>
      <c r="K21" s="48"/>
      <c r="L21" s="44"/>
      <c r="M21" s="49"/>
    </row>
    <row r="22" s="4" customFormat="1" ht="92" customHeight="1" spans="1:12">
      <c r="A22" s="14" t="s">
        <v>95</v>
      </c>
      <c r="B22" s="14" t="s">
        <v>17</v>
      </c>
      <c r="C22" s="20" t="s">
        <v>96</v>
      </c>
      <c r="D22" s="14" t="s">
        <v>97</v>
      </c>
      <c r="E22" s="17" t="s">
        <v>98</v>
      </c>
      <c r="F22" s="14" t="s">
        <v>36</v>
      </c>
      <c r="G22" s="14" t="s">
        <v>99</v>
      </c>
      <c r="H22" s="16">
        <f t="shared" si="0"/>
        <v>57.485515</v>
      </c>
      <c r="I22" s="44">
        <v>9.528115</v>
      </c>
      <c r="J22" s="50">
        <v>17.334</v>
      </c>
      <c r="K22" s="51"/>
      <c r="L22" s="44">
        <v>30.6234</v>
      </c>
    </row>
    <row r="23" s="4" customFormat="1" ht="59" customHeight="1" spans="1:13">
      <c r="A23" s="14" t="s">
        <v>100</v>
      </c>
      <c r="B23" s="14" t="s">
        <v>17</v>
      </c>
      <c r="C23" s="20" t="s">
        <v>101</v>
      </c>
      <c r="D23" s="14" t="s">
        <v>102</v>
      </c>
      <c r="E23" s="17" t="s">
        <v>103</v>
      </c>
      <c r="F23" s="14" t="s">
        <v>36</v>
      </c>
      <c r="G23" s="14" t="s">
        <v>104</v>
      </c>
      <c r="H23" s="16">
        <f t="shared" si="0"/>
        <v>122.716394</v>
      </c>
      <c r="I23" s="50">
        <v>98.9648</v>
      </c>
      <c r="J23" s="44">
        <v>20.040414</v>
      </c>
      <c r="K23" s="44"/>
      <c r="L23" s="50">
        <v>3.71118</v>
      </c>
      <c r="M23" s="45"/>
    </row>
    <row r="24" s="4" customFormat="1" ht="80" customHeight="1" spans="1:13">
      <c r="A24" s="14" t="s">
        <v>105</v>
      </c>
      <c r="B24" s="14" t="s">
        <v>17</v>
      </c>
      <c r="C24" s="14" t="s">
        <v>106</v>
      </c>
      <c r="D24" s="14" t="s">
        <v>107</v>
      </c>
      <c r="E24" s="17" t="s">
        <v>108</v>
      </c>
      <c r="F24" s="14" t="s">
        <v>36</v>
      </c>
      <c r="G24" s="14" t="s">
        <v>109</v>
      </c>
      <c r="H24" s="18">
        <f t="shared" si="0"/>
        <v>59.217694</v>
      </c>
      <c r="I24" s="50">
        <v>17.85</v>
      </c>
      <c r="J24" s="46">
        <v>29.75</v>
      </c>
      <c r="K24" s="44"/>
      <c r="L24" s="50">
        <v>11.617694</v>
      </c>
      <c r="M24" s="45"/>
    </row>
    <row r="25" s="4" customFormat="1" ht="79" customHeight="1" spans="1:13">
      <c r="A25" s="14" t="s">
        <v>110</v>
      </c>
      <c r="B25" s="14" t="s">
        <v>17</v>
      </c>
      <c r="C25" s="14" t="s">
        <v>111</v>
      </c>
      <c r="D25" s="14" t="s">
        <v>112</v>
      </c>
      <c r="E25" s="17" t="s">
        <v>113</v>
      </c>
      <c r="F25" s="14" t="s">
        <v>36</v>
      </c>
      <c r="G25" s="14" t="s">
        <v>114</v>
      </c>
      <c r="H25" s="16">
        <f t="shared" si="0"/>
        <v>55.557084</v>
      </c>
      <c r="I25" s="37"/>
      <c r="J25" s="44">
        <v>16.767</v>
      </c>
      <c r="K25" s="16"/>
      <c r="L25" s="50">
        <v>38.790084</v>
      </c>
      <c r="M25" s="45"/>
    </row>
    <row r="26" s="4" customFormat="1" ht="64" customHeight="1" spans="1:13">
      <c r="A26" s="14" t="s">
        <v>115</v>
      </c>
      <c r="B26" s="14" t="s">
        <v>17</v>
      </c>
      <c r="C26" s="14" t="s">
        <v>116</v>
      </c>
      <c r="D26" s="14" t="s">
        <v>117</v>
      </c>
      <c r="E26" s="17" t="s">
        <v>118</v>
      </c>
      <c r="F26" s="14" t="s">
        <v>36</v>
      </c>
      <c r="G26" s="14" t="s">
        <v>119</v>
      </c>
      <c r="H26" s="16">
        <f t="shared" si="0"/>
        <v>59.474272</v>
      </c>
      <c r="I26" s="50">
        <v>59.474272</v>
      </c>
      <c r="J26" s="50"/>
      <c r="K26" s="16"/>
      <c r="L26" s="16"/>
      <c r="M26" s="45"/>
    </row>
    <row r="27" s="4" customFormat="1" ht="50" customHeight="1" spans="1:13">
      <c r="A27" s="14" t="s">
        <v>120</v>
      </c>
      <c r="B27" s="14" t="s">
        <v>17</v>
      </c>
      <c r="C27" s="14" t="s">
        <v>121</v>
      </c>
      <c r="D27" s="14" t="s">
        <v>122</v>
      </c>
      <c r="E27" s="21" t="s">
        <v>123</v>
      </c>
      <c r="F27" s="14" t="s">
        <v>124</v>
      </c>
      <c r="G27" s="14" t="s">
        <v>125</v>
      </c>
      <c r="H27" s="16">
        <f t="shared" si="0"/>
        <v>45</v>
      </c>
      <c r="I27" s="52">
        <v>20</v>
      </c>
      <c r="J27" s="38"/>
      <c r="K27" s="39">
        <v>25</v>
      </c>
      <c r="L27" s="38"/>
      <c r="M27" s="45"/>
    </row>
    <row r="28" s="4" customFormat="1" ht="66" customHeight="1" spans="1:13">
      <c r="A28" s="14" t="s">
        <v>126</v>
      </c>
      <c r="B28" s="14" t="s">
        <v>17</v>
      </c>
      <c r="C28" s="14" t="s">
        <v>127</v>
      </c>
      <c r="D28" s="14" t="s">
        <v>128</v>
      </c>
      <c r="E28" s="15" t="s">
        <v>129</v>
      </c>
      <c r="F28" s="14" t="s">
        <v>130</v>
      </c>
      <c r="G28" s="22" t="s">
        <v>131</v>
      </c>
      <c r="H28" s="16">
        <f t="shared" si="0"/>
        <v>2.3</v>
      </c>
      <c r="I28" s="37"/>
      <c r="J28" s="38"/>
      <c r="K28" s="38"/>
      <c r="L28" s="44">
        <v>2.3</v>
      </c>
      <c r="M28" s="45"/>
    </row>
    <row r="29" s="4" customFormat="1" ht="145" customHeight="1" spans="1:13">
      <c r="A29" s="14" t="s">
        <v>132</v>
      </c>
      <c r="B29" s="14" t="s">
        <v>133</v>
      </c>
      <c r="C29" s="14" t="s">
        <v>134</v>
      </c>
      <c r="D29" s="14" t="s">
        <v>135</v>
      </c>
      <c r="E29" s="19" t="s">
        <v>136</v>
      </c>
      <c r="F29" s="14" t="s">
        <v>137</v>
      </c>
      <c r="G29" s="14" t="s">
        <v>138</v>
      </c>
      <c r="H29" s="16">
        <f t="shared" si="0"/>
        <v>120</v>
      </c>
      <c r="I29" s="52">
        <v>120</v>
      </c>
      <c r="J29" s="38"/>
      <c r="K29" s="38"/>
      <c r="L29" s="38"/>
      <c r="M29" s="45"/>
    </row>
    <row r="30" s="4" customFormat="1" ht="78" customHeight="1" spans="1:13">
      <c r="A30" s="14" t="s">
        <v>139</v>
      </c>
      <c r="B30" s="14" t="s">
        <v>133</v>
      </c>
      <c r="C30" s="23" t="s">
        <v>140</v>
      </c>
      <c r="D30" s="14" t="s">
        <v>141</v>
      </c>
      <c r="E30" s="19" t="s">
        <v>142</v>
      </c>
      <c r="F30" s="14" t="s">
        <v>137</v>
      </c>
      <c r="G30" s="14" t="s">
        <v>143</v>
      </c>
      <c r="H30" s="16">
        <f t="shared" si="0"/>
        <v>59.526993</v>
      </c>
      <c r="I30" s="50">
        <v>59.526993</v>
      </c>
      <c r="J30" s="50"/>
      <c r="K30" s="16"/>
      <c r="L30" s="16"/>
      <c r="M30" s="45"/>
    </row>
    <row r="31" s="4" customFormat="1" ht="98" customHeight="1" spans="1:13">
      <c r="A31" s="14" t="s">
        <v>144</v>
      </c>
      <c r="B31" s="14" t="s">
        <v>133</v>
      </c>
      <c r="C31" s="14" t="s">
        <v>145</v>
      </c>
      <c r="D31" s="14" t="s">
        <v>146</v>
      </c>
      <c r="E31" s="19" t="s">
        <v>147</v>
      </c>
      <c r="F31" s="14" t="s">
        <v>137</v>
      </c>
      <c r="G31" s="14" t="s">
        <v>148</v>
      </c>
      <c r="H31" s="16">
        <f t="shared" si="0"/>
        <v>33.044488</v>
      </c>
      <c r="I31" s="50">
        <v>10.185</v>
      </c>
      <c r="J31" s="50">
        <v>22.859488</v>
      </c>
      <c r="K31" s="16"/>
      <c r="L31" s="16"/>
      <c r="M31" s="45"/>
    </row>
    <row r="32" s="4" customFormat="1" ht="96" customHeight="1" spans="1:13">
      <c r="A32" s="24" t="s">
        <v>149</v>
      </c>
      <c r="B32" s="25" t="s">
        <v>133</v>
      </c>
      <c r="C32" s="26" t="s">
        <v>150</v>
      </c>
      <c r="D32" s="14" t="s">
        <v>135</v>
      </c>
      <c r="E32" s="19" t="s">
        <v>151</v>
      </c>
      <c r="F32" s="14" t="s">
        <v>137</v>
      </c>
      <c r="G32" s="22" t="s">
        <v>152</v>
      </c>
      <c r="H32" s="16">
        <f t="shared" si="0"/>
        <v>46.799088</v>
      </c>
      <c r="I32" s="42">
        <v>14.039726</v>
      </c>
      <c r="J32" s="50">
        <v>32.759362</v>
      </c>
      <c r="K32" s="50"/>
      <c r="L32" s="44"/>
      <c r="M32" s="45"/>
    </row>
    <row r="33" s="4" customFormat="1" ht="152" customHeight="1" spans="1:13">
      <c r="A33" s="14" t="s">
        <v>153</v>
      </c>
      <c r="B33" s="14" t="s">
        <v>133</v>
      </c>
      <c r="C33" s="14" t="s">
        <v>154</v>
      </c>
      <c r="D33" s="14" t="s">
        <v>135</v>
      </c>
      <c r="E33" s="19" t="s">
        <v>155</v>
      </c>
      <c r="F33" s="14" t="s">
        <v>137</v>
      </c>
      <c r="G33" s="14" t="s">
        <v>156</v>
      </c>
      <c r="H33" s="16">
        <f t="shared" si="0"/>
        <v>57.353525</v>
      </c>
      <c r="I33" s="37"/>
      <c r="J33" s="50">
        <v>57.353525</v>
      </c>
      <c r="K33" s="16"/>
      <c r="L33" s="16"/>
      <c r="M33" s="45"/>
    </row>
    <row r="34" s="4" customFormat="1" ht="137" customHeight="1" spans="1:13">
      <c r="A34" s="14" t="s">
        <v>157</v>
      </c>
      <c r="B34" s="14" t="s">
        <v>133</v>
      </c>
      <c r="C34" s="15" t="s">
        <v>158</v>
      </c>
      <c r="D34" s="14" t="s">
        <v>159</v>
      </c>
      <c r="E34" s="19" t="s">
        <v>160</v>
      </c>
      <c r="F34" s="14" t="s">
        <v>137</v>
      </c>
      <c r="G34" s="14" t="s">
        <v>161</v>
      </c>
      <c r="H34" s="16">
        <f t="shared" si="0"/>
        <v>58.724766</v>
      </c>
      <c r="I34" s="53">
        <v>17.625</v>
      </c>
      <c r="J34" s="38"/>
      <c r="K34" s="50">
        <v>41.099766</v>
      </c>
      <c r="L34" s="44"/>
      <c r="M34" s="45"/>
    </row>
    <row r="35" s="4" customFormat="1" ht="91" customHeight="1" spans="1:13">
      <c r="A35" s="14" t="s">
        <v>162</v>
      </c>
      <c r="B35" s="15" t="s">
        <v>133</v>
      </c>
      <c r="C35" s="15" t="s">
        <v>163</v>
      </c>
      <c r="D35" s="14" t="s">
        <v>135</v>
      </c>
      <c r="E35" s="19" t="s">
        <v>160</v>
      </c>
      <c r="F35" s="14" t="s">
        <v>137</v>
      </c>
      <c r="G35" s="22" t="s">
        <v>164</v>
      </c>
      <c r="H35" s="16">
        <f t="shared" si="0"/>
        <v>167.58</v>
      </c>
      <c r="I35" s="52"/>
      <c r="J35" s="50">
        <v>167.58</v>
      </c>
      <c r="K35" s="39"/>
      <c r="L35" s="44"/>
      <c r="M35" s="45"/>
    </row>
    <row r="36" s="4" customFormat="1" ht="112" customHeight="1" spans="1:13">
      <c r="A36" s="19" t="s">
        <v>165</v>
      </c>
      <c r="B36" s="14" t="s">
        <v>133</v>
      </c>
      <c r="C36" s="15" t="s">
        <v>166</v>
      </c>
      <c r="D36" s="14" t="s">
        <v>167</v>
      </c>
      <c r="E36" s="19" t="s">
        <v>168</v>
      </c>
      <c r="F36" s="14" t="s">
        <v>137</v>
      </c>
      <c r="G36" s="14" t="s">
        <v>94</v>
      </c>
      <c r="H36" s="16">
        <f t="shared" si="0"/>
        <v>18.59</v>
      </c>
      <c r="I36" s="50">
        <v>5.577</v>
      </c>
      <c r="J36" s="39">
        <v>13.013</v>
      </c>
      <c r="K36" s="38"/>
      <c r="L36" s="38"/>
      <c r="M36" s="45"/>
    </row>
    <row r="37" s="4" customFormat="1" ht="104" customHeight="1" spans="1:13">
      <c r="A37" s="20" t="s">
        <v>169</v>
      </c>
      <c r="B37" s="20" t="s">
        <v>133</v>
      </c>
      <c r="C37" s="20" t="s">
        <v>170</v>
      </c>
      <c r="D37" s="14" t="s">
        <v>159</v>
      </c>
      <c r="E37" s="19" t="s">
        <v>171</v>
      </c>
      <c r="F37" s="14" t="s">
        <v>137</v>
      </c>
      <c r="G37" s="14" t="s">
        <v>172</v>
      </c>
      <c r="H37" s="16">
        <f t="shared" si="0"/>
        <v>59.773613</v>
      </c>
      <c r="I37" s="54"/>
      <c r="J37" s="50">
        <v>17.97</v>
      </c>
      <c r="K37" s="52">
        <v>41.803613</v>
      </c>
      <c r="L37" s="38"/>
      <c r="M37" s="45"/>
    </row>
    <row r="38" s="4" customFormat="1" ht="104" customHeight="1" spans="1:13">
      <c r="A38" s="20" t="s">
        <v>173</v>
      </c>
      <c r="B38" s="20" t="s">
        <v>133</v>
      </c>
      <c r="C38" s="20" t="s">
        <v>174</v>
      </c>
      <c r="D38" s="14" t="s">
        <v>175</v>
      </c>
      <c r="E38" s="19" t="s">
        <v>176</v>
      </c>
      <c r="F38" s="14" t="s">
        <v>137</v>
      </c>
      <c r="G38" s="14" t="s">
        <v>177</v>
      </c>
      <c r="H38" s="16">
        <f t="shared" si="0"/>
        <v>179.20217</v>
      </c>
      <c r="I38" s="52">
        <v>100</v>
      </c>
      <c r="J38" s="50">
        <v>53.20217</v>
      </c>
      <c r="K38" s="44">
        <v>26</v>
      </c>
      <c r="L38" s="44"/>
      <c r="M38" s="45"/>
    </row>
    <row r="39" s="4" customFormat="1" ht="160" customHeight="1" spans="1:13">
      <c r="A39" s="20" t="s">
        <v>178</v>
      </c>
      <c r="B39" s="20" t="s">
        <v>133</v>
      </c>
      <c r="C39" s="20" t="s">
        <v>179</v>
      </c>
      <c r="D39" s="14" t="s">
        <v>175</v>
      </c>
      <c r="E39" s="19" t="s">
        <v>180</v>
      </c>
      <c r="F39" s="14" t="s">
        <v>137</v>
      </c>
      <c r="G39" s="14" t="s">
        <v>181</v>
      </c>
      <c r="H39" s="16">
        <f t="shared" si="0"/>
        <v>189.280826</v>
      </c>
      <c r="I39" s="50"/>
      <c r="J39" s="54"/>
      <c r="K39" s="55"/>
      <c r="L39" s="44">
        <v>189.280826</v>
      </c>
      <c r="M39" s="56"/>
    </row>
    <row r="40" s="4" customFormat="1" ht="160" customHeight="1" spans="1:13">
      <c r="A40" s="20" t="s">
        <v>182</v>
      </c>
      <c r="B40" s="20" t="s">
        <v>133</v>
      </c>
      <c r="C40" s="20" t="s">
        <v>183</v>
      </c>
      <c r="D40" s="14" t="s">
        <v>184</v>
      </c>
      <c r="E40" s="19" t="s">
        <v>185</v>
      </c>
      <c r="F40" s="14" t="s">
        <v>137</v>
      </c>
      <c r="G40" s="14" t="s">
        <v>186</v>
      </c>
      <c r="H40" s="16">
        <f t="shared" si="0"/>
        <v>57.7</v>
      </c>
      <c r="I40" s="52">
        <v>52.995</v>
      </c>
      <c r="J40" s="50">
        <v>4.705</v>
      </c>
      <c r="K40" s="44"/>
      <c r="L40" s="39"/>
      <c r="M40" s="45"/>
    </row>
    <row r="41" s="4" customFormat="1" ht="115" customHeight="1" spans="1:13">
      <c r="A41" s="19" t="s">
        <v>187</v>
      </c>
      <c r="B41" s="14" t="s">
        <v>133</v>
      </c>
      <c r="C41" s="15" t="s">
        <v>188</v>
      </c>
      <c r="D41" s="14" t="s">
        <v>167</v>
      </c>
      <c r="E41" s="19" t="s">
        <v>189</v>
      </c>
      <c r="F41" s="14" t="s">
        <v>137</v>
      </c>
      <c r="G41" s="14" t="s">
        <v>190</v>
      </c>
      <c r="H41" s="16">
        <f t="shared" si="0"/>
        <v>58.73</v>
      </c>
      <c r="I41" s="50">
        <v>17.619</v>
      </c>
      <c r="J41" s="50">
        <v>17.593975</v>
      </c>
      <c r="K41" s="50">
        <v>23.517025</v>
      </c>
      <c r="L41" s="38"/>
      <c r="M41" s="45"/>
    </row>
    <row r="42" s="4" customFormat="1" ht="115" customHeight="1" spans="1:13">
      <c r="A42" s="19" t="s">
        <v>191</v>
      </c>
      <c r="B42" s="14" t="s">
        <v>133</v>
      </c>
      <c r="C42" s="15" t="s">
        <v>192</v>
      </c>
      <c r="D42" s="14" t="s">
        <v>167</v>
      </c>
      <c r="E42" s="19" t="s">
        <v>136</v>
      </c>
      <c r="F42" s="14" t="s">
        <v>137</v>
      </c>
      <c r="G42" s="27" t="s">
        <v>193</v>
      </c>
      <c r="H42" s="16">
        <f t="shared" si="0"/>
        <v>59.2</v>
      </c>
      <c r="I42" s="46">
        <v>3.718</v>
      </c>
      <c r="J42" s="46">
        <v>29.6951</v>
      </c>
      <c r="K42" s="46">
        <v>25.7869</v>
      </c>
      <c r="L42" s="57"/>
      <c r="M42" s="58"/>
    </row>
    <row r="43" s="4" customFormat="1" ht="152" customHeight="1" spans="1:13">
      <c r="A43" s="20" t="s">
        <v>194</v>
      </c>
      <c r="B43" s="14" t="s">
        <v>133</v>
      </c>
      <c r="C43" s="15" t="s">
        <v>195</v>
      </c>
      <c r="D43" s="14" t="s">
        <v>184</v>
      </c>
      <c r="E43" s="19" t="s">
        <v>185</v>
      </c>
      <c r="F43" s="14" t="s">
        <v>137</v>
      </c>
      <c r="G43" s="27" t="s">
        <v>196</v>
      </c>
      <c r="H43" s="16">
        <f t="shared" si="0"/>
        <v>177.604384</v>
      </c>
      <c r="I43" s="46"/>
      <c r="J43" s="46"/>
      <c r="K43" s="59"/>
      <c r="L43" s="57">
        <v>177.604384</v>
      </c>
      <c r="M43" s="58"/>
    </row>
    <row r="44" s="4" customFormat="1" ht="155" customHeight="1" spans="1:13">
      <c r="A44" s="28" t="s">
        <v>197</v>
      </c>
      <c r="B44" s="25" t="s">
        <v>133</v>
      </c>
      <c r="C44" s="26" t="s">
        <v>198</v>
      </c>
      <c r="D44" s="14" t="s">
        <v>135</v>
      </c>
      <c r="E44" s="19" t="s">
        <v>160</v>
      </c>
      <c r="F44" s="14" t="s">
        <v>137</v>
      </c>
      <c r="G44" s="22" t="s">
        <v>199</v>
      </c>
      <c r="H44" s="16">
        <f t="shared" si="0"/>
        <v>195.458894</v>
      </c>
      <c r="I44" s="52">
        <v>190.090465</v>
      </c>
      <c r="J44" s="39">
        <v>1.007217</v>
      </c>
      <c r="K44" s="38"/>
      <c r="L44" s="44">
        <v>4.361212</v>
      </c>
      <c r="M44" s="45"/>
    </row>
    <row r="45" s="4" customFormat="1" ht="218" customHeight="1" spans="1:13">
      <c r="A45" s="28" t="s">
        <v>200</v>
      </c>
      <c r="B45" s="25" t="s">
        <v>133</v>
      </c>
      <c r="C45" s="26" t="s">
        <v>201</v>
      </c>
      <c r="D45" s="14" t="s">
        <v>135</v>
      </c>
      <c r="E45" s="19" t="s">
        <v>160</v>
      </c>
      <c r="F45" s="14" t="s">
        <v>202</v>
      </c>
      <c r="G45" s="29" t="s">
        <v>203</v>
      </c>
      <c r="H45" s="16">
        <f t="shared" si="0"/>
        <v>303.01316</v>
      </c>
      <c r="I45" s="52"/>
      <c r="J45" s="44">
        <v>7.90782999999999</v>
      </c>
      <c r="K45" s="50">
        <v>7.164845</v>
      </c>
      <c r="L45" s="44">
        <v>287.940485</v>
      </c>
      <c r="M45" s="58"/>
    </row>
    <row r="46" s="4" customFormat="1" ht="74" customHeight="1" spans="1:13">
      <c r="A46" s="14" t="s">
        <v>204</v>
      </c>
      <c r="B46" s="14" t="s">
        <v>133</v>
      </c>
      <c r="C46" s="14" t="s">
        <v>205</v>
      </c>
      <c r="D46" s="14" t="s">
        <v>206</v>
      </c>
      <c r="E46" s="30" t="s">
        <v>207</v>
      </c>
      <c r="F46" s="14" t="s">
        <v>137</v>
      </c>
      <c r="G46" s="31" t="s">
        <v>131</v>
      </c>
      <c r="H46" s="16">
        <f t="shared" si="0"/>
        <v>70</v>
      </c>
      <c r="I46" s="46"/>
      <c r="J46" s="46">
        <v>70</v>
      </c>
      <c r="K46" s="16"/>
      <c r="L46" s="16"/>
      <c r="M46" s="60"/>
    </row>
    <row r="47" s="4" customFormat="1" ht="146" customHeight="1" spans="1:13">
      <c r="A47" s="14" t="s">
        <v>208</v>
      </c>
      <c r="B47" s="14" t="s">
        <v>133</v>
      </c>
      <c r="C47" s="14" t="s">
        <v>209</v>
      </c>
      <c r="D47" s="14" t="s">
        <v>210</v>
      </c>
      <c r="E47" s="17" t="s">
        <v>211</v>
      </c>
      <c r="F47" s="14" t="s">
        <v>137</v>
      </c>
      <c r="G47" s="14" t="s">
        <v>131</v>
      </c>
      <c r="H47" s="16">
        <f t="shared" si="0"/>
        <v>6.6895</v>
      </c>
      <c r="I47" s="50"/>
      <c r="J47" s="53">
        <v>6.6895</v>
      </c>
      <c r="K47" s="50"/>
      <c r="L47" s="44"/>
      <c r="M47" s="45"/>
    </row>
    <row r="48" s="4" customFormat="1" ht="135" customHeight="1" spans="1:13">
      <c r="A48" s="14" t="s">
        <v>212</v>
      </c>
      <c r="B48" s="14" t="s">
        <v>133</v>
      </c>
      <c r="C48" s="14" t="s">
        <v>213</v>
      </c>
      <c r="D48" s="14" t="s">
        <v>214</v>
      </c>
      <c r="E48" s="17" t="s">
        <v>215</v>
      </c>
      <c r="F48" s="14" t="s">
        <v>216</v>
      </c>
      <c r="G48" s="14" t="s">
        <v>131</v>
      </c>
      <c r="H48" s="16">
        <f>SUM(J48)</f>
        <v>14.604617</v>
      </c>
      <c r="I48" s="50"/>
      <c r="J48" s="50">
        <v>14.604617</v>
      </c>
      <c r="K48" s="16"/>
      <c r="L48" s="61"/>
      <c r="M48" s="45"/>
    </row>
    <row r="49" s="4" customFormat="1" ht="62" customHeight="1" spans="1:13">
      <c r="A49" s="14" t="s">
        <v>217</v>
      </c>
      <c r="B49" s="14" t="s">
        <v>218</v>
      </c>
      <c r="C49" s="14" t="s">
        <v>219</v>
      </c>
      <c r="D49" s="14" t="s">
        <v>219</v>
      </c>
      <c r="E49" s="19" t="s">
        <v>220</v>
      </c>
      <c r="F49" s="14" t="s">
        <v>221</v>
      </c>
      <c r="G49" s="22" t="s">
        <v>131</v>
      </c>
      <c r="H49" s="16">
        <f t="shared" ref="H49:H52" si="1">SUM(I49:L49)</f>
        <v>113.135897</v>
      </c>
      <c r="I49" s="62">
        <v>34.416046</v>
      </c>
      <c r="J49" s="50">
        <v>39.35202</v>
      </c>
      <c r="K49" s="50">
        <v>4.425175</v>
      </c>
      <c r="L49" s="50">
        <v>34.942656</v>
      </c>
      <c r="M49" s="45"/>
    </row>
    <row r="50" s="4" customFormat="1" ht="129" customHeight="1" spans="1:13">
      <c r="A50" s="14" t="s">
        <v>222</v>
      </c>
      <c r="B50" s="14" t="s">
        <v>218</v>
      </c>
      <c r="C50" s="14" t="s">
        <v>223</v>
      </c>
      <c r="D50" s="14" t="s">
        <v>224</v>
      </c>
      <c r="E50" s="19" t="s">
        <v>225</v>
      </c>
      <c r="F50" s="14" t="s">
        <v>226</v>
      </c>
      <c r="G50" s="14" t="s">
        <v>131</v>
      </c>
      <c r="H50" s="16">
        <f t="shared" si="1"/>
        <v>1</v>
      </c>
      <c r="I50" s="50">
        <v>1</v>
      </c>
      <c r="J50" s="44"/>
      <c r="K50" s="44"/>
      <c r="L50" s="50"/>
      <c r="M50" s="45"/>
    </row>
    <row r="51" s="4" customFormat="1" ht="117" customHeight="1" spans="1:13">
      <c r="A51" s="14" t="s">
        <v>227</v>
      </c>
      <c r="B51" s="14" t="s">
        <v>218</v>
      </c>
      <c r="C51" s="14" t="s">
        <v>228</v>
      </c>
      <c r="D51" s="14" t="s">
        <v>229</v>
      </c>
      <c r="E51" s="15" t="s">
        <v>230</v>
      </c>
      <c r="F51" s="14" t="s">
        <v>221</v>
      </c>
      <c r="G51" s="14" t="s">
        <v>131</v>
      </c>
      <c r="H51" s="16">
        <f t="shared" si="1"/>
        <v>1</v>
      </c>
      <c r="I51" s="50">
        <v>1</v>
      </c>
      <c r="J51" s="50"/>
      <c r="K51" s="16"/>
      <c r="L51" s="16"/>
      <c r="M51" s="45"/>
    </row>
    <row r="52" s="4" customFormat="1" ht="114" customHeight="1" spans="1:13">
      <c r="A52" s="14" t="s">
        <v>231</v>
      </c>
      <c r="B52" s="14" t="s">
        <v>232</v>
      </c>
      <c r="C52" s="14" t="s">
        <v>233</v>
      </c>
      <c r="D52" s="14" t="s">
        <v>234</v>
      </c>
      <c r="E52" s="15" t="s">
        <v>235</v>
      </c>
      <c r="F52" s="14" t="s">
        <v>221</v>
      </c>
      <c r="G52" s="14" t="s">
        <v>131</v>
      </c>
      <c r="H52" s="16">
        <f t="shared" si="1"/>
        <v>50</v>
      </c>
      <c r="I52" s="44">
        <v>50</v>
      </c>
      <c r="J52" s="50"/>
      <c r="K52" s="16"/>
      <c r="L52" s="16"/>
      <c r="M52" s="45"/>
    </row>
    <row r="53" s="4" customFormat="1" ht="135" customHeight="1" spans="1:13">
      <c r="A53" s="14" t="s">
        <v>236</v>
      </c>
      <c r="B53" s="14" t="s">
        <v>237</v>
      </c>
      <c r="C53" s="14" t="s">
        <v>238</v>
      </c>
      <c r="D53" s="14" t="s">
        <v>239</v>
      </c>
      <c r="E53" s="15" t="s">
        <v>240</v>
      </c>
      <c r="F53" s="14" t="s">
        <v>241</v>
      </c>
      <c r="G53" s="14" t="s">
        <v>131</v>
      </c>
      <c r="H53" s="16">
        <v>12.961419</v>
      </c>
      <c r="I53" s="50">
        <v>12.135282</v>
      </c>
      <c r="J53" s="50">
        <v>0.826137</v>
      </c>
      <c r="K53" s="16"/>
      <c r="L53" s="16"/>
      <c r="M53" s="45"/>
    </row>
    <row r="54" s="4" customFormat="1" ht="189" customHeight="1" spans="1:13">
      <c r="A54" s="14" t="s">
        <v>242</v>
      </c>
      <c r="B54" s="14" t="s">
        <v>237</v>
      </c>
      <c r="C54" s="14" t="s">
        <v>243</v>
      </c>
      <c r="D54" s="14" t="s">
        <v>244</v>
      </c>
      <c r="E54" s="15" t="s">
        <v>245</v>
      </c>
      <c r="F54" s="14" t="s">
        <v>241</v>
      </c>
      <c r="G54" s="14" t="s">
        <v>131</v>
      </c>
      <c r="H54" s="16">
        <f t="shared" ref="H54:H56" si="2">SUM(I54:L54)</f>
        <v>400</v>
      </c>
      <c r="I54" s="44"/>
      <c r="J54" s="50"/>
      <c r="K54" s="43"/>
      <c r="L54" s="44">
        <v>400</v>
      </c>
      <c r="M54" s="45"/>
    </row>
    <row r="55" s="4" customFormat="1" ht="64" customHeight="1" spans="1:13">
      <c r="A55" s="14" t="s">
        <v>246</v>
      </c>
      <c r="B55" s="14" t="s">
        <v>247</v>
      </c>
      <c r="C55" s="14" t="s">
        <v>248</v>
      </c>
      <c r="D55" s="14" t="s">
        <v>249</v>
      </c>
      <c r="E55" s="19" t="s">
        <v>250</v>
      </c>
      <c r="F55" s="14" t="s">
        <v>36</v>
      </c>
      <c r="G55" s="14" t="s">
        <v>131</v>
      </c>
      <c r="H55" s="16">
        <f t="shared" si="2"/>
        <v>4.6644</v>
      </c>
      <c r="I55" s="50"/>
      <c r="J55" s="50"/>
      <c r="K55" s="16"/>
      <c r="L55" s="16">
        <v>4.6644</v>
      </c>
      <c r="M55" s="45"/>
    </row>
    <row r="56" s="4" customFormat="1" ht="50" customHeight="1" spans="1:14">
      <c r="A56" s="14" t="s">
        <v>251</v>
      </c>
      <c r="B56" s="14" t="s">
        <v>247</v>
      </c>
      <c r="C56" s="14" t="s">
        <v>252</v>
      </c>
      <c r="D56" s="14" t="s">
        <v>252</v>
      </c>
      <c r="E56" s="19" t="s">
        <v>252</v>
      </c>
      <c r="F56" s="14" t="s">
        <v>253</v>
      </c>
      <c r="G56" s="14" t="s">
        <v>131</v>
      </c>
      <c r="H56" s="16">
        <f t="shared" si="2"/>
        <v>21.3951</v>
      </c>
      <c r="I56" s="53">
        <v>6.1187</v>
      </c>
      <c r="J56" s="63">
        <v>5.604</v>
      </c>
      <c r="K56" s="53"/>
      <c r="L56" s="53">
        <v>9.6724</v>
      </c>
      <c r="M56" s="45"/>
      <c r="N56" s="4" t="s">
        <v>254</v>
      </c>
    </row>
    <row r="57" s="4" customFormat="1" ht="61" customHeight="1" spans="1:13">
      <c r="A57" s="32" t="s">
        <v>255</v>
      </c>
      <c r="B57" s="32"/>
      <c r="C57" s="32"/>
      <c r="D57" s="22"/>
      <c r="E57" s="33"/>
      <c r="F57" s="22"/>
      <c r="G57" s="22"/>
      <c r="H57" s="34">
        <f t="shared" ref="H57:M57" si="3">SUM(H6:H56)</f>
        <v>3672</v>
      </c>
      <c r="I57" s="34">
        <f t="shared" si="3"/>
        <v>983</v>
      </c>
      <c r="J57" s="34">
        <f t="shared" si="3"/>
        <v>872</v>
      </c>
      <c r="K57" s="34">
        <f t="shared" si="3"/>
        <v>406</v>
      </c>
      <c r="L57" s="34">
        <f t="shared" si="3"/>
        <v>1411</v>
      </c>
      <c r="M57" s="34">
        <f t="shared" si="3"/>
        <v>0</v>
      </c>
    </row>
    <row r="58" s="4" customFormat="1" ht="33" customHeight="1" spans="1:13">
      <c r="A58" s="35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</row>
    <row r="59" s="4" customFormat="1"/>
    <row r="60" s="4" customFormat="1"/>
    <row r="61" s="4" customFormat="1"/>
    <row r="62" s="4" customFormat="1"/>
    <row r="63" s="4" customFormat="1" spans="10:12">
      <c r="J63" s="64"/>
      <c r="K63" s="64"/>
      <c r="L63" s="64"/>
    </row>
    <row r="64" s="4" customFormat="1" spans="10:12">
      <c r="J64" s="64"/>
      <c r="K64" s="64"/>
      <c r="L64" s="64"/>
    </row>
    <row r="65" s="4" customFormat="1" spans="10:12">
      <c r="J65" s="64"/>
      <c r="K65" s="66"/>
      <c r="L65" s="64"/>
    </row>
    <row r="66" s="4" customFormat="1" spans="10:12">
      <c r="J66" s="64"/>
      <c r="K66" s="64"/>
      <c r="L66" s="64"/>
    </row>
    <row r="67" s="4" customFormat="1" spans="8:12">
      <c r="H67" s="65"/>
      <c r="I67" s="65"/>
      <c r="J67" s="67"/>
      <c r="K67" s="67"/>
      <c r="L67" s="67"/>
    </row>
  </sheetData>
  <mergeCells count="13">
    <mergeCell ref="A1:M1"/>
    <mergeCell ref="H3:M3"/>
    <mergeCell ref="I4:L4"/>
    <mergeCell ref="A58:M58"/>
    <mergeCell ref="A3:A5"/>
    <mergeCell ref="B3:B5"/>
    <mergeCell ref="C3:C5"/>
    <mergeCell ref="D3:D5"/>
    <mergeCell ref="E3:E5"/>
    <mergeCell ref="F3:F5"/>
    <mergeCell ref="G3:G5"/>
    <mergeCell ref="H4:H5"/>
    <mergeCell ref="M4:M5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晨光宝贝童装铺</cp:lastModifiedBy>
  <dcterms:created xsi:type="dcterms:W3CDTF">2022-10-19T01:38:05Z</dcterms:created>
  <dcterms:modified xsi:type="dcterms:W3CDTF">2022-10-19T01:47:29Z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BE5C1BFD0EA5437FABF756B3BE02300B</vt:lpwstr>
  </property>
  <property fmtid="{D5CDD505-2E9C-101B-9397-08002B2CF9AE}" pid="3" name="KSOProductBuildVer">
    <vt:lpwstr>2052-11.1.0.12598</vt:lpwstr>
  </property>
</Properties>
</file>